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update lab cons.66\"/>
    </mc:Choice>
  </mc:AlternateContent>
  <xr:revisionPtr revIDLastSave="0" documentId="13_ncr:1_{2E292866-61B9-43E5-AEBE-C7462DC91047}" xr6:coauthVersionLast="44" xr6:coauthVersionMax="44" xr10:uidLastSave="{00000000-0000-0000-0000-000000000000}"/>
  <bookViews>
    <workbookView xWindow="-120" yWindow="-120" windowWidth="29040" windowHeight="15840" activeTab="7" xr2:uid="{00000000-000D-0000-FFFF-FFFF00000000}"/>
  </bookViews>
  <sheets>
    <sheet name="Metadata" sheetId="2" r:id="rId1"/>
    <sheet name="หมายเหตุ" sheetId="3" r:id="rId2"/>
    <sheet name="30.1.66" sheetId="4" r:id="rId3"/>
    <sheet name="28.3.66" sheetId="13" r:id="rId4"/>
    <sheet name="29.5.66" sheetId="14" r:id="rId5"/>
    <sheet name="24.7.66" sheetId="15" r:id="rId6"/>
    <sheet name="19.9.66" sheetId="16" r:id="rId7"/>
    <sheet name="ค่าเฉลี่ยรายปี66" sheetId="1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4" l="1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4" i="17"/>
  <c r="D5" i="17"/>
  <c r="E5" i="17"/>
  <c r="F5" i="17"/>
  <c r="G5" i="17"/>
  <c r="K5" i="17"/>
  <c r="L5" i="17"/>
  <c r="M5" i="17"/>
  <c r="N5" i="17"/>
  <c r="O5" i="17"/>
  <c r="P5" i="17"/>
  <c r="Q5" i="17"/>
  <c r="R5" i="17"/>
  <c r="D6" i="17"/>
  <c r="E6" i="17"/>
  <c r="F6" i="17"/>
  <c r="G6" i="17"/>
  <c r="K6" i="17"/>
  <c r="L6" i="17"/>
  <c r="M6" i="17"/>
  <c r="N6" i="17"/>
  <c r="O6" i="17"/>
  <c r="P6" i="17"/>
  <c r="Q6" i="17"/>
  <c r="R6" i="17"/>
  <c r="D7" i="17"/>
  <c r="E7" i="17"/>
  <c r="F7" i="17"/>
  <c r="G7" i="17"/>
  <c r="K7" i="17"/>
  <c r="L7" i="17"/>
  <c r="M7" i="17"/>
  <c r="N7" i="17"/>
  <c r="O7" i="17"/>
  <c r="P7" i="17"/>
  <c r="Q7" i="17"/>
  <c r="R7" i="17"/>
  <c r="D8" i="17"/>
  <c r="E8" i="17"/>
  <c r="F8" i="17"/>
  <c r="G8" i="17"/>
  <c r="K8" i="17"/>
  <c r="L8" i="17"/>
  <c r="M8" i="17"/>
  <c r="N8" i="17"/>
  <c r="O8" i="17"/>
  <c r="P8" i="17"/>
  <c r="Q8" i="17"/>
  <c r="R8" i="17"/>
  <c r="D9" i="17"/>
  <c r="E9" i="17"/>
  <c r="F9" i="17"/>
  <c r="G9" i="17"/>
  <c r="K9" i="17"/>
  <c r="L9" i="17"/>
  <c r="M9" i="17"/>
  <c r="N9" i="17"/>
  <c r="O9" i="17"/>
  <c r="P9" i="17"/>
  <c r="Q9" i="17"/>
  <c r="R9" i="17"/>
  <c r="D10" i="17"/>
  <c r="E10" i="17"/>
  <c r="F10" i="17"/>
  <c r="G10" i="17"/>
  <c r="K10" i="17"/>
  <c r="L10" i="17"/>
  <c r="M10" i="17"/>
  <c r="N10" i="17"/>
  <c r="O10" i="17"/>
  <c r="P10" i="17"/>
  <c r="Q10" i="17"/>
  <c r="R10" i="17"/>
  <c r="D11" i="17"/>
  <c r="E11" i="17"/>
  <c r="F11" i="17"/>
  <c r="G11" i="17"/>
  <c r="K11" i="17"/>
  <c r="L11" i="17"/>
  <c r="M11" i="17"/>
  <c r="N11" i="17"/>
  <c r="O11" i="17"/>
  <c r="P11" i="17"/>
  <c r="Q11" i="17"/>
  <c r="R11" i="17"/>
  <c r="D12" i="17"/>
  <c r="E12" i="17"/>
  <c r="F12" i="17"/>
  <c r="G12" i="17"/>
  <c r="K12" i="17"/>
  <c r="L12" i="17"/>
  <c r="M12" i="17"/>
  <c r="N12" i="17"/>
  <c r="O12" i="17"/>
  <c r="P12" i="17"/>
  <c r="Q12" i="17"/>
  <c r="R12" i="17"/>
  <c r="D13" i="17"/>
  <c r="E13" i="17"/>
  <c r="F13" i="17"/>
  <c r="G13" i="17"/>
  <c r="K13" i="17"/>
  <c r="L13" i="17"/>
  <c r="M13" i="17"/>
  <c r="N13" i="17"/>
  <c r="O13" i="17"/>
  <c r="P13" i="17"/>
  <c r="Q13" i="17"/>
  <c r="R13" i="17"/>
  <c r="D14" i="17"/>
  <c r="E14" i="17"/>
  <c r="F14" i="17"/>
  <c r="G14" i="17"/>
  <c r="K14" i="17"/>
  <c r="L14" i="17"/>
  <c r="M14" i="17"/>
  <c r="N14" i="17"/>
  <c r="O14" i="17"/>
  <c r="P14" i="17"/>
  <c r="Q14" i="17"/>
  <c r="R14" i="17"/>
  <c r="D15" i="17"/>
  <c r="E15" i="17"/>
  <c r="F15" i="17"/>
  <c r="G15" i="17"/>
  <c r="K15" i="17"/>
  <c r="L15" i="17"/>
  <c r="M15" i="17"/>
  <c r="N15" i="17"/>
  <c r="O15" i="17"/>
  <c r="P15" i="17"/>
  <c r="Q15" i="17"/>
  <c r="R15" i="17"/>
  <c r="D16" i="17"/>
  <c r="E16" i="17"/>
  <c r="F16" i="17"/>
  <c r="G16" i="17"/>
  <c r="K16" i="17"/>
  <c r="L16" i="17"/>
  <c r="M16" i="17"/>
  <c r="N16" i="17"/>
  <c r="O16" i="17"/>
  <c r="P16" i="17"/>
  <c r="Q16" i="17"/>
  <c r="R16" i="17"/>
  <c r="D17" i="17"/>
  <c r="E17" i="17"/>
  <c r="F17" i="17"/>
  <c r="G17" i="17"/>
  <c r="K17" i="17"/>
  <c r="L17" i="17"/>
  <c r="M17" i="17"/>
  <c r="N17" i="17"/>
  <c r="O17" i="17"/>
  <c r="P17" i="17"/>
  <c r="Q17" i="17"/>
  <c r="R17" i="17"/>
  <c r="D18" i="17"/>
  <c r="E18" i="17"/>
  <c r="F18" i="17"/>
  <c r="G18" i="17"/>
  <c r="K18" i="17"/>
  <c r="L18" i="17"/>
  <c r="M18" i="17"/>
  <c r="N18" i="17"/>
  <c r="O18" i="17"/>
  <c r="P18" i="17"/>
  <c r="Q18" i="17"/>
  <c r="R18" i="17"/>
  <c r="D19" i="17"/>
  <c r="E19" i="17"/>
  <c r="F19" i="17"/>
  <c r="G19" i="17"/>
  <c r="K19" i="17"/>
  <c r="L19" i="17"/>
  <c r="M19" i="17"/>
  <c r="N19" i="17"/>
  <c r="O19" i="17"/>
  <c r="P19" i="17"/>
  <c r="Q19" i="17"/>
  <c r="R19" i="17"/>
  <c r="D20" i="17"/>
  <c r="E20" i="17"/>
  <c r="F20" i="17"/>
  <c r="G20" i="17"/>
  <c r="K20" i="17"/>
  <c r="L20" i="17"/>
  <c r="M20" i="17"/>
  <c r="N20" i="17"/>
  <c r="O20" i="17"/>
  <c r="P20" i="17"/>
  <c r="Q20" i="17"/>
  <c r="R20" i="17"/>
  <c r="D21" i="17"/>
  <c r="E21" i="17"/>
  <c r="F21" i="17"/>
  <c r="G21" i="17"/>
  <c r="K21" i="17"/>
  <c r="L21" i="17"/>
  <c r="M21" i="17"/>
  <c r="N21" i="17"/>
  <c r="O21" i="17"/>
  <c r="P21" i="17"/>
  <c r="Q21" i="17"/>
  <c r="R21" i="17"/>
  <c r="D22" i="17"/>
  <c r="E22" i="17"/>
  <c r="F22" i="17"/>
  <c r="G22" i="17"/>
  <c r="K22" i="17"/>
  <c r="L22" i="17"/>
  <c r="M22" i="17"/>
  <c r="N22" i="17"/>
  <c r="O22" i="17"/>
  <c r="P22" i="17"/>
  <c r="Q22" i="17"/>
  <c r="R22" i="17"/>
  <c r="D23" i="17"/>
  <c r="E23" i="17"/>
  <c r="F23" i="17"/>
  <c r="G23" i="17"/>
  <c r="K23" i="17"/>
  <c r="L23" i="17"/>
  <c r="M23" i="17"/>
  <c r="N23" i="17"/>
  <c r="O23" i="17"/>
  <c r="P23" i="17"/>
  <c r="Q23" i="17"/>
  <c r="R23" i="17"/>
  <c r="D24" i="17"/>
  <c r="E24" i="17"/>
  <c r="F24" i="17"/>
  <c r="G24" i="17"/>
  <c r="K24" i="17"/>
  <c r="L24" i="17"/>
  <c r="M24" i="17"/>
  <c r="N24" i="17"/>
  <c r="O24" i="17"/>
  <c r="P24" i="17"/>
  <c r="Q24" i="17"/>
  <c r="R24" i="17"/>
  <c r="E4" i="17"/>
  <c r="F4" i="17"/>
  <c r="F25" i="17" s="1"/>
  <c r="G4" i="17"/>
  <c r="K4" i="17"/>
  <c r="L4" i="17"/>
  <c r="M4" i="17"/>
  <c r="N4" i="17"/>
  <c r="O4" i="17"/>
  <c r="P4" i="17"/>
  <c r="Q4" i="17"/>
  <c r="R4" i="17"/>
  <c r="G25" i="17"/>
  <c r="E25" i="17"/>
  <c r="D4" i="17"/>
  <c r="D25" i="17" l="1"/>
  <c r="E26" i="17"/>
  <c r="E27" i="17" s="1"/>
  <c r="D26" i="17"/>
  <c r="D27" i="17" s="1"/>
  <c r="F26" i="17"/>
  <c r="F27" i="17" s="1"/>
  <c r="G26" i="17"/>
  <c r="G27" i="17" s="1"/>
  <c r="K25" i="16"/>
  <c r="G25" i="16"/>
  <c r="F25" i="16"/>
  <c r="E25" i="16"/>
  <c r="D25" i="16"/>
  <c r="D26" i="16" l="1"/>
  <c r="D27" i="16" s="1"/>
  <c r="F26" i="16"/>
  <c r="F27" i="16" s="1"/>
  <c r="E26" i="16"/>
  <c r="E27" i="16" s="1"/>
  <c r="G26" i="16"/>
  <c r="G27" i="16" s="1"/>
  <c r="D25" i="15"/>
  <c r="D25" i="13"/>
  <c r="D25" i="14"/>
  <c r="D26" i="14"/>
  <c r="D27" i="14" s="1"/>
  <c r="G26" i="15"/>
  <c r="K25" i="15"/>
  <c r="G25" i="15"/>
  <c r="F25" i="15"/>
  <c r="E25" i="15"/>
  <c r="E26" i="15" s="1"/>
  <c r="E27" i="15" s="1"/>
  <c r="K25" i="14"/>
  <c r="G25" i="14"/>
  <c r="F25" i="14"/>
  <c r="F26" i="14" s="1"/>
  <c r="F27" i="14" s="1"/>
  <c r="E25" i="14"/>
  <c r="K25" i="13"/>
  <c r="G25" i="13"/>
  <c r="F25" i="13"/>
  <c r="E25" i="13"/>
  <c r="D26" i="15" l="1"/>
  <c r="D27" i="15" s="1"/>
  <c r="G27" i="15"/>
  <c r="F26" i="15"/>
  <c r="F27" i="15" s="1"/>
  <c r="E26" i="14"/>
  <c r="E27" i="14" s="1"/>
  <c r="G26" i="14"/>
  <c r="G27" i="14" s="1"/>
  <c r="D26" i="13"/>
  <c r="D27" i="13" s="1"/>
  <c r="F26" i="13"/>
  <c r="F27" i="13" s="1"/>
  <c r="E26" i="13"/>
  <c r="E27" i="13" s="1"/>
  <c r="G26" i="13"/>
  <c r="G27" i="13" s="1"/>
  <c r="G25" i="4"/>
  <c r="F25" i="4"/>
  <c r="E25" i="4"/>
  <c r="D25" i="4"/>
  <c r="D26" i="4" s="1"/>
  <c r="G26" i="4" l="1"/>
  <c r="G27" i="4" s="1"/>
  <c r="F26" i="4"/>
  <c r="F27" i="4" s="1"/>
  <c r="E26" i="4"/>
  <c r="E27" i="4" s="1"/>
  <c r="D27" i="4"/>
</calcChain>
</file>

<file path=xl/sharedStrings.xml><?xml version="1.0" encoding="utf-8"?>
<sst xmlns="http://schemas.openxmlformats.org/spreadsheetml/2006/main" count="603" uniqueCount="111">
  <si>
    <t>No.</t>
  </si>
  <si>
    <t>รายละเอียด</t>
  </si>
  <si>
    <t>ประเภทข้อมูล</t>
  </si>
  <si>
    <t>ข้อมูลสถิติ</t>
  </si>
  <si>
    <t>ชื่อชุดข้อมูล</t>
  </si>
  <si>
    <t>คุณภาพน้ำทะเลบริเวณชายฝั่งทะเลที่สำคัญ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</si>
  <si>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</si>
  <si>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</si>
  <si>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</si>
  <si>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</si>
  <si>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</si>
  <si>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</si>
  <si>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</si>
  <si>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</si>
  <si>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</si>
  <si>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</si>
  <si>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</si>
  <si>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</si>
  <si>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บริเวณชายฝั่งทะเลที่สำคัญ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</si>
  <si>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</si>
  <si>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</si>
  <si>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ชื่อจุดเก็บ</t>
  </si>
  <si>
    <t>หน่วยงาน</t>
  </si>
  <si>
    <t>กรมวิทยาศาสตร์ทหารเรือ</t>
  </si>
  <si>
    <t>กองวิเคราะห์และทดสอบ โทร 02-475-7123</t>
  </si>
  <si>
    <t>aniwatpus@yahoo.com</t>
  </si>
  <si>
    <t>คุณภาพน้ำทะเลชายฝั่งเกาะแสมสารและเกาะข้างเคียง</t>
  </si>
  <si>
    <t>เดือน</t>
  </si>
  <si>
    <t>จัดทำฐานข้อมูลคุณภาพน้ำทะเลชายฝั่งในพื้นที่ อพ.สธ.-ทร.</t>
  </si>
  <si>
    <t>temp.</t>
  </si>
  <si>
    <t>salinity</t>
  </si>
  <si>
    <t>ppt</t>
  </si>
  <si>
    <t>pH</t>
  </si>
  <si>
    <t>mg/l</t>
  </si>
  <si>
    <t>DO</t>
  </si>
  <si>
    <t>nitrate-N</t>
  </si>
  <si>
    <t>phosphate-P</t>
  </si>
  <si>
    <t>พิกัด</t>
  </si>
  <si>
    <t>Fe</t>
  </si>
  <si>
    <t>metals, ppb</t>
  </si>
  <si>
    <t>Cd</t>
  </si>
  <si>
    <t>Mn</t>
  </si>
  <si>
    <t>Pb</t>
  </si>
  <si>
    <t>Zn</t>
  </si>
  <si>
    <t>Transparency</t>
  </si>
  <si>
    <t>m</t>
  </si>
  <si>
    <t xml:space="preserve">2. หน้าสวนพฤษศาสตร์ </t>
  </si>
  <si>
    <t>3. หน้าหาดเทียน จุดที่ 1</t>
  </si>
  <si>
    <t>4. หน้าหาดเทียน จุดที่ 2</t>
  </si>
  <si>
    <t>5. หน้าหาดเทียนจุดที่ 3</t>
  </si>
  <si>
    <t>11. หน้าหาดเตย</t>
  </si>
  <si>
    <t>14. หน้าหาดยาว</t>
  </si>
  <si>
    <t>15. หน้าเกาะหมู</t>
  </si>
  <si>
    <t>16. หน้าหาดเทียนทะเล</t>
  </si>
  <si>
    <t>19.อ่าวดงตาล หน้าตลาดสัตหีบ</t>
  </si>
  <si>
    <t>20 ฟาร์มปลาการ์ตูน</t>
  </si>
  <si>
    <t>21. ท่าเทียบเรือเขาหมาจอ</t>
  </si>
  <si>
    <t>E</t>
  </si>
  <si>
    <t>N</t>
  </si>
  <si>
    <t>sea wave</t>
  </si>
  <si>
    <t>Cu</t>
  </si>
  <si>
    <t>Cr total</t>
  </si>
  <si>
    <t>ค่าเฉลี่ย</t>
  </si>
  <si>
    <t>ผลประเมินผลตามเกณฑ์คุณภาพ</t>
  </si>
  <si>
    <t>&gt;4</t>
  </si>
  <si>
    <t>7.0-8.5</t>
  </si>
  <si>
    <t>temperature</t>
  </si>
  <si>
    <t>Salinity</t>
  </si>
  <si>
    <t>Dissolved Oxygen,DO</t>
  </si>
  <si>
    <t>Nitrate-N</t>
  </si>
  <si>
    <t>Phosphate-P</t>
  </si>
  <si>
    <t>metals</t>
  </si>
  <si>
    <t>Si as SiO2</t>
  </si>
  <si>
    <t>Parameters</t>
  </si>
  <si>
    <t>unit</t>
  </si>
  <si>
    <t>Method</t>
  </si>
  <si>
    <t>Visual</t>
  </si>
  <si>
    <t>ICP-AES</t>
  </si>
  <si>
    <t>Sacchi Disc</t>
  </si>
  <si>
    <t>Portable Instruement</t>
  </si>
  <si>
    <t>Refractometer</t>
  </si>
  <si>
    <t>ppb</t>
  </si>
  <si>
    <t>SS</t>
  </si>
  <si>
    <t>Suspended solid,SS</t>
  </si>
  <si>
    <t>ความสูงของคลื่น</t>
  </si>
  <si>
    <t>เกณฑ์มาตรฐานประเภทที่ 1</t>
  </si>
  <si>
    <t>ค่าสูงสุด</t>
  </si>
  <si>
    <t>ค่าต่ำสุด</t>
  </si>
  <si>
    <t>Colorimeter</t>
  </si>
  <si>
    <t>&lt;20</t>
  </si>
  <si>
    <t xml:space="preserve">1 หน้าท่าเรือเกาะแสมสาร  </t>
  </si>
  <si>
    <t>6. หน้าแหลมฝรั่ง</t>
  </si>
  <si>
    <t>7. หลังแหลมฝรั่ง</t>
  </si>
  <si>
    <t>8. แหลมเกาะแสมสารฝั่งตะวันตก</t>
  </si>
  <si>
    <t xml:space="preserve">9. เกาะจานฝั่งตะวันออก </t>
  </si>
  <si>
    <t xml:space="preserve">10. กึ่งกลางระหว่าง เกาะจาน เกาะจวง </t>
  </si>
  <si>
    <t>12. หน้าหาดลูกลม</t>
  </si>
  <si>
    <t>13. หน้าเกาะขาม</t>
  </si>
  <si>
    <t>17. หน้าอุทยานประวัติศาสตร์เรือของพ่อ เรือ ต.91</t>
  </si>
  <si>
    <t>18.อ่าวดงตาล หน้าอาคารรับรอง</t>
  </si>
  <si>
    <t>30-38</t>
  </si>
  <si>
    <t>µg/l</t>
  </si>
  <si>
    <r>
      <t>Si as SiO</t>
    </r>
    <r>
      <rPr>
        <b/>
        <vertAlign val="subscript"/>
        <sz val="14"/>
        <rFont val="TH SarabunPSK"/>
        <family val="2"/>
      </rPr>
      <t>2</t>
    </r>
  </si>
  <si>
    <r>
      <rPr>
        <b/>
        <vertAlign val="superscript"/>
        <sz val="14"/>
        <rFont val="TH SarabunPSK"/>
        <family val="2"/>
      </rPr>
      <t>๐</t>
    </r>
    <r>
      <rPr>
        <b/>
        <sz val="14"/>
        <rFont val="TH SarabunPSK"/>
        <family val="2"/>
      </rPr>
      <t>C</t>
    </r>
  </si>
  <si>
    <t>คลื่นเรียบ</t>
  </si>
  <si>
    <t>-</t>
  </si>
  <si>
    <t>ความสูงของคลื่น (m)</t>
  </si>
  <si>
    <t>ND= nondetecable</t>
  </si>
  <si>
    <t>กำหนดค่าเป็น</t>
  </si>
  <si>
    <r>
      <rPr>
        <b/>
        <vertAlign val="superscript"/>
        <sz val="14"/>
        <rFont val="Cordia New"/>
        <family val="2"/>
      </rPr>
      <t>๐</t>
    </r>
    <r>
      <rPr>
        <b/>
        <sz val="14"/>
        <rFont val="Cordia New"/>
        <family val="2"/>
      </rPr>
      <t xml:space="preserve"> C</t>
    </r>
  </si>
  <si>
    <t>ชื่อรายการ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</si>
</sst>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00"/>
  </numFmts>
  <fonts count="21">
    <font>
      <sz val="14"/>
      <name val="Cordia New"/>
      <family val="2"/>
    </font>
    <font>
      <sz val="9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14"/>
      <name val="TH SarabunPSK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1"/>
      <color rgb="FF006100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4"/>
      <name val="TH SarabunPSK"/>
      <family val="2"/>
    </font>
    <font>
      <b/>
      <vertAlign val="subscript"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rgb="FF006100"/>
      <name val="TH SarabunPSK"/>
      <family val="2"/>
    </font>
    <font>
      <sz val="14"/>
      <color theme="1"/>
      <name val="TH SarabunPSK"/>
      <family val="2"/>
    </font>
    <font>
      <b/>
      <sz val="14"/>
      <name val="Cordia New"/>
      <family val="2"/>
      <charset val="222"/>
    </font>
    <font>
      <b/>
      <vertAlign val="superscript"/>
      <sz val="14"/>
      <name val="Cordia New"/>
      <family val="2"/>
    </font>
    <font>
      <b/>
      <sz val="14"/>
      <name val="Cord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1" fillId="6" borderId="0" applyNumberFormat="0" applyBorder="0" applyAlignment="0" applyProtection="0"/>
  </cellStyleXfs>
  <cellXfs count="79">
    <xf numFmtId="0" fontId="0" fillId="0" borderId="0" xfId="0"/>
    <xf numFmtId="0" fontId="1" fillId="0" borderId="0" xfId="0" applyFont="1" applyFill="1" applyAlignment="1"/>
    <xf numFmtId="0" fontId="2" fillId="0" borderId="0" xfId="1"/>
    <xf numFmtId="0" fontId="3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vertical="top"/>
    </xf>
    <xf numFmtId="0" fontId="3" fillId="0" borderId="5" xfId="1" applyFont="1" applyBorder="1" applyAlignment="1">
      <alignment horizontal="left" vertical="top" wrapText="1"/>
    </xf>
    <xf numFmtId="0" fontId="2" fillId="0" borderId="0" xfId="1" applyAlignment="1">
      <alignment vertical="top"/>
    </xf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vertical="top"/>
    </xf>
    <xf numFmtId="0" fontId="3" fillId="0" borderId="5" xfId="1" applyFont="1" applyBorder="1" applyAlignment="1">
      <alignment vertical="top" wrapText="1"/>
    </xf>
    <xf numFmtId="0" fontId="3" fillId="0" borderId="5" xfId="1" applyFont="1" applyBorder="1" applyAlignment="1">
      <alignment horizontal="lef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vertical="top" wrapText="1"/>
    </xf>
    <xf numFmtId="0" fontId="3" fillId="0" borderId="6" xfId="1" applyFont="1" applyBorder="1" applyAlignment="1">
      <alignment vertical="top"/>
    </xf>
    <xf numFmtId="0" fontId="4" fillId="0" borderId="5" xfId="2" applyNumberFormat="1" applyFill="1" applyBorder="1" applyAlignment="1" applyProtection="1">
      <alignment vertical="top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5" fillId="2" borderId="0" xfId="3" applyAlignment="1">
      <alignment horizontal="center"/>
    </xf>
    <xf numFmtId="0" fontId="5" fillId="2" borderId="0" xfId="3" applyAlignment="1"/>
    <xf numFmtId="0" fontId="11" fillId="6" borderId="3" xfId="5" applyBorder="1" applyAlignment="1">
      <alignment horizontal="center"/>
    </xf>
    <xf numFmtId="0" fontId="7" fillId="7" borderId="0" xfId="4" applyFont="1" applyFill="1" applyBorder="1" applyAlignment="1">
      <alignment horizontal="center"/>
    </xf>
    <xf numFmtId="0" fontId="12" fillId="7" borderId="0" xfId="4" applyFont="1" applyFill="1" applyBorder="1" applyAlignment="1">
      <alignment horizontal="center"/>
    </xf>
    <xf numFmtId="0" fontId="0" fillId="7" borderId="0" xfId="0" applyFill="1" applyBorder="1"/>
    <xf numFmtId="0" fontId="8" fillId="0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>
      <alignment horizontal="left"/>
    </xf>
    <xf numFmtId="0" fontId="0" fillId="0" borderId="0" xfId="0" applyFill="1" applyBorder="1"/>
    <xf numFmtId="0" fontId="9" fillId="0" borderId="0" xfId="0" applyFont="1" applyFill="1" applyBorder="1"/>
    <xf numFmtId="0" fontId="9" fillId="7" borderId="3" xfId="0" applyFont="1" applyFill="1" applyBorder="1"/>
    <xf numFmtId="0" fontId="9" fillId="7" borderId="3" xfId="0" applyFont="1" applyFill="1" applyBorder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0" fontId="13" fillId="6" borderId="3" xfId="5" applyFont="1" applyBorder="1" applyAlignment="1">
      <alignment horizontal="center"/>
    </xf>
    <xf numFmtId="0" fontId="13" fillId="4" borderId="3" xfId="4" applyFont="1" applyFill="1" applyBorder="1" applyAlignment="1">
      <alignment horizontal="center"/>
    </xf>
    <xf numFmtId="0" fontId="13" fillId="4" borderId="1" xfId="4" applyFont="1" applyFill="1" applyBorder="1" applyAlignment="1">
      <alignment horizontal="center"/>
    </xf>
    <xf numFmtId="0" fontId="13" fillId="4" borderId="7" xfId="4" applyFont="1" applyFill="1" applyBorder="1" applyAlignment="1">
      <alignment horizontal="center"/>
    </xf>
    <xf numFmtId="0" fontId="13" fillId="4" borderId="10" xfId="4" applyFont="1" applyFill="1" applyBorder="1" applyAlignment="1">
      <alignment horizontal="center"/>
    </xf>
    <xf numFmtId="0" fontId="13" fillId="4" borderId="11" xfId="4" applyFont="1" applyFill="1" applyBorder="1" applyAlignment="1">
      <alignment horizontal="center"/>
    </xf>
    <xf numFmtId="0" fontId="13" fillId="4" borderId="8" xfId="4" applyFont="1" applyFill="1" applyBorder="1" applyAlignment="1">
      <alignment horizontal="center"/>
    </xf>
    <xf numFmtId="0" fontId="13" fillId="4" borderId="2" xfId="4" applyFont="1" applyFill="1" applyBorder="1" applyAlignment="1">
      <alignment horizontal="center"/>
    </xf>
    <xf numFmtId="0" fontId="16" fillId="6" borderId="3" xfId="5" applyFont="1" applyBorder="1" applyAlignment="1">
      <alignment horizontal="center"/>
    </xf>
    <xf numFmtId="0" fontId="13" fillId="4" borderId="12" xfId="4" applyFont="1" applyFill="1" applyBorder="1" applyAlignment="1">
      <alignment horizontal="center"/>
    </xf>
    <xf numFmtId="0" fontId="13" fillId="4" borderId="11" xfId="4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0" fontId="13" fillId="4" borderId="11" xfId="4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8" fillId="0" borderId="3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" fillId="7" borderId="0" xfId="0" applyFont="1" applyFill="1" applyBorder="1" applyAlignment="1">
      <alignment horizontal="center"/>
    </xf>
    <xf numFmtId="0" fontId="13" fillId="4" borderId="9" xfId="4" applyFont="1" applyFill="1" applyBorder="1" applyAlignment="1">
      <alignment horizontal="center"/>
    </xf>
    <xf numFmtId="0" fontId="13" fillId="4" borderId="11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5" fillId="2" borderId="13" xfId="3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6">
    <cellStyle name="Hyperlink" xfId="2" builtinId="8"/>
    <cellStyle name="Normal 2" xfId="1" xr:uid="{00000000-0005-0000-0000-000002000000}"/>
    <cellStyle name="ดี" xfId="5" builtinId="26"/>
    <cellStyle name="ปกติ" xfId="0" builtinId="0"/>
    <cellStyle name="ปานกลาง" xfId="4" builtinId="28"/>
    <cellStyle name="แย่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iwatpus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C23" sqref="C23"/>
    </sheetView>
  </sheetViews>
  <sheetFormatPr defaultRowHeight="15"/>
  <cols>
    <col min="1" max="1" width="8.28515625" style="2" customWidth="1"/>
    <col min="2" max="2" width="37.140625" style="2" customWidth="1"/>
    <col min="3" max="3" width="52.7109375" style="2" customWidth="1"/>
    <col min="4" max="256" width="9.140625" style="2"/>
    <col min="257" max="257" width="8.28515625" style="2" customWidth="1"/>
    <col min="258" max="258" width="30.5703125" style="2" customWidth="1"/>
    <col min="259" max="259" width="52.7109375" style="2" customWidth="1"/>
    <col min="260" max="512" width="9.140625" style="2"/>
    <col min="513" max="513" width="8.28515625" style="2" customWidth="1"/>
    <col min="514" max="514" width="30.5703125" style="2" customWidth="1"/>
    <col min="515" max="515" width="52.7109375" style="2" customWidth="1"/>
    <col min="516" max="768" width="9.140625" style="2"/>
    <col min="769" max="769" width="8.28515625" style="2" customWidth="1"/>
    <col min="770" max="770" width="30.5703125" style="2" customWidth="1"/>
    <col min="771" max="771" width="52.7109375" style="2" customWidth="1"/>
    <col min="772" max="1024" width="9.140625" style="2"/>
    <col min="1025" max="1025" width="8.28515625" style="2" customWidth="1"/>
    <col min="1026" max="1026" width="30.5703125" style="2" customWidth="1"/>
    <col min="1027" max="1027" width="52.7109375" style="2" customWidth="1"/>
    <col min="1028" max="1280" width="9.140625" style="2"/>
    <col min="1281" max="1281" width="8.28515625" style="2" customWidth="1"/>
    <col min="1282" max="1282" width="30.5703125" style="2" customWidth="1"/>
    <col min="1283" max="1283" width="52.7109375" style="2" customWidth="1"/>
    <col min="1284" max="1536" width="9.140625" style="2"/>
    <col min="1537" max="1537" width="8.28515625" style="2" customWidth="1"/>
    <col min="1538" max="1538" width="30.5703125" style="2" customWidth="1"/>
    <col min="1539" max="1539" width="52.7109375" style="2" customWidth="1"/>
    <col min="1540" max="1792" width="9.140625" style="2"/>
    <col min="1793" max="1793" width="8.28515625" style="2" customWidth="1"/>
    <col min="1794" max="1794" width="30.5703125" style="2" customWidth="1"/>
    <col min="1795" max="1795" width="52.7109375" style="2" customWidth="1"/>
    <col min="1796" max="2048" width="9.140625" style="2"/>
    <col min="2049" max="2049" width="8.28515625" style="2" customWidth="1"/>
    <col min="2050" max="2050" width="30.5703125" style="2" customWidth="1"/>
    <col min="2051" max="2051" width="52.7109375" style="2" customWidth="1"/>
    <col min="2052" max="2304" width="9.140625" style="2"/>
    <col min="2305" max="2305" width="8.28515625" style="2" customWidth="1"/>
    <col min="2306" max="2306" width="30.5703125" style="2" customWidth="1"/>
    <col min="2307" max="2307" width="52.7109375" style="2" customWidth="1"/>
    <col min="2308" max="2560" width="9.140625" style="2"/>
    <col min="2561" max="2561" width="8.28515625" style="2" customWidth="1"/>
    <col min="2562" max="2562" width="30.5703125" style="2" customWidth="1"/>
    <col min="2563" max="2563" width="52.7109375" style="2" customWidth="1"/>
    <col min="2564" max="2816" width="9.140625" style="2"/>
    <col min="2817" max="2817" width="8.28515625" style="2" customWidth="1"/>
    <col min="2818" max="2818" width="30.5703125" style="2" customWidth="1"/>
    <col min="2819" max="2819" width="52.7109375" style="2" customWidth="1"/>
    <col min="2820" max="3072" width="9.140625" style="2"/>
    <col min="3073" max="3073" width="8.28515625" style="2" customWidth="1"/>
    <col min="3074" max="3074" width="30.5703125" style="2" customWidth="1"/>
    <col min="3075" max="3075" width="52.7109375" style="2" customWidth="1"/>
    <col min="3076" max="3328" width="9.140625" style="2"/>
    <col min="3329" max="3329" width="8.28515625" style="2" customWidth="1"/>
    <col min="3330" max="3330" width="30.5703125" style="2" customWidth="1"/>
    <col min="3331" max="3331" width="52.7109375" style="2" customWidth="1"/>
    <col min="3332" max="3584" width="9.140625" style="2"/>
    <col min="3585" max="3585" width="8.28515625" style="2" customWidth="1"/>
    <col min="3586" max="3586" width="30.5703125" style="2" customWidth="1"/>
    <col min="3587" max="3587" width="52.7109375" style="2" customWidth="1"/>
    <col min="3588" max="3840" width="9.140625" style="2"/>
    <col min="3841" max="3841" width="8.28515625" style="2" customWidth="1"/>
    <col min="3842" max="3842" width="30.5703125" style="2" customWidth="1"/>
    <col min="3843" max="3843" width="52.7109375" style="2" customWidth="1"/>
    <col min="3844" max="4096" width="9.140625" style="2"/>
    <col min="4097" max="4097" width="8.28515625" style="2" customWidth="1"/>
    <col min="4098" max="4098" width="30.5703125" style="2" customWidth="1"/>
    <col min="4099" max="4099" width="52.7109375" style="2" customWidth="1"/>
    <col min="4100" max="4352" width="9.140625" style="2"/>
    <col min="4353" max="4353" width="8.28515625" style="2" customWidth="1"/>
    <col min="4354" max="4354" width="30.5703125" style="2" customWidth="1"/>
    <col min="4355" max="4355" width="52.7109375" style="2" customWidth="1"/>
    <col min="4356" max="4608" width="9.140625" style="2"/>
    <col min="4609" max="4609" width="8.28515625" style="2" customWidth="1"/>
    <col min="4610" max="4610" width="30.5703125" style="2" customWidth="1"/>
    <col min="4611" max="4611" width="52.7109375" style="2" customWidth="1"/>
    <col min="4612" max="4864" width="9.140625" style="2"/>
    <col min="4865" max="4865" width="8.28515625" style="2" customWidth="1"/>
    <col min="4866" max="4866" width="30.5703125" style="2" customWidth="1"/>
    <col min="4867" max="4867" width="52.7109375" style="2" customWidth="1"/>
    <col min="4868" max="5120" width="9.140625" style="2"/>
    <col min="5121" max="5121" width="8.28515625" style="2" customWidth="1"/>
    <col min="5122" max="5122" width="30.5703125" style="2" customWidth="1"/>
    <col min="5123" max="5123" width="52.7109375" style="2" customWidth="1"/>
    <col min="5124" max="5376" width="9.140625" style="2"/>
    <col min="5377" max="5377" width="8.28515625" style="2" customWidth="1"/>
    <col min="5378" max="5378" width="30.5703125" style="2" customWidth="1"/>
    <col min="5379" max="5379" width="52.7109375" style="2" customWidth="1"/>
    <col min="5380" max="5632" width="9.140625" style="2"/>
    <col min="5633" max="5633" width="8.28515625" style="2" customWidth="1"/>
    <col min="5634" max="5634" width="30.5703125" style="2" customWidth="1"/>
    <col min="5635" max="5635" width="52.7109375" style="2" customWidth="1"/>
    <col min="5636" max="5888" width="9.140625" style="2"/>
    <col min="5889" max="5889" width="8.28515625" style="2" customWidth="1"/>
    <col min="5890" max="5890" width="30.5703125" style="2" customWidth="1"/>
    <col min="5891" max="5891" width="52.7109375" style="2" customWidth="1"/>
    <col min="5892" max="6144" width="9.140625" style="2"/>
    <col min="6145" max="6145" width="8.28515625" style="2" customWidth="1"/>
    <col min="6146" max="6146" width="30.5703125" style="2" customWidth="1"/>
    <col min="6147" max="6147" width="52.7109375" style="2" customWidth="1"/>
    <col min="6148" max="6400" width="9.140625" style="2"/>
    <col min="6401" max="6401" width="8.28515625" style="2" customWidth="1"/>
    <col min="6402" max="6402" width="30.5703125" style="2" customWidth="1"/>
    <col min="6403" max="6403" width="52.7109375" style="2" customWidth="1"/>
    <col min="6404" max="6656" width="9.140625" style="2"/>
    <col min="6657" max="6657" width="8.28515625" style="2" customWidth="1"/>
    <col min="6658" max="6658" width="30.5703125" style="2" customWidth="1"/>
    <col min="6659" max="6659" width="52.7109375" style="2" customWidth="1"/>
    <col min="6660" max="6912" width="9.140625" style="2"/>
    <col min="6913" max="6913" width="8.28515625" style="2" customWidth="1"/>
    <col min="6914" max="6914" width="30.5703125" style="2" customWidth="1"/>
    <col min="6915" max="6915" width="52.7109375" style="2" customWidth="1"/>
    <col min="6916" max="7168" width="9.140625" style="2"/>
    <col min="7169" max="7169" width="8.28515625" style="2" customWidth="1"/>
    <col min="7170" max="7170" width="30.5703125" style="2" customWidth="1"/>
    <col min="7171" max="7171" width="52.7109375" style="2" customWidth="1"/>
    <col min="7172" max="7424" width="9.140625" style="2"/>
    <col min="7425" max="7425" width="8.28515625" style="2" customWidth="1"/>
    <col min="7426" max="7426" width="30.5703125" style="2" customWidth="1"/>
    <col min="7427" max="7427" width="52.7109375" style="2" customWidth="1"/>
    <col min="7428" max="7680" width="9.140625" style="2"/>
    <col min="7681" max="7681" width="8.28515625" style="2" customWidth="1"/>
    <col min="7682" max="7682" width="30.5703125" style="2" customWidth="1"/>
    <col min="7683" max="7683" width="52.7109375" style="2" customWidth="1"/>
    <col min="7684" max="7936" width="9.140625" style="2"/>
    <col min="7937" max="7937" width="8.28515625" style="2" customWidth="1"/>
    <col min="7938" max="7938" width="30.5703125" style="2" customWidth="1"/>
    <col min="7939" max="7939" width="52.7109375" style="2" customWidth="1"/>
    <col min="7940" max="8192" width="9.140625" style="2"/>
    <col min="8193" max="8193" width="8.28515625" style="2" customWidth="1"/>
    <col min="8194" max="8194" width="30.5703125" style="2" customWidth="1"/>
    <col min="8195" max="8195" width="52.7109375" style="2" customWidth="1"/>
    <col min="8196" max="8448" width="9.140625" style="2"/>
    <col min="8449" max="8449" width="8.28515625" style="2" customWidth="1"/>
    <col min="8450" max="8450" width="30.5703125" style="2" customWidth="1"/>
    <col min="8451" max="8451" width="52.7109375" style="2" customWidth="1"/>
    <col min="8452" max="8704" width="9.140625" style="2"/>
    <col min="8705" max="8705" width="8.28515625" style="2" customWidth="1"/>
    <col min="8706" max="8706" width="30.5703125" style="2" customWidth="1"/>
    <col min="8707" max="8707" width="52.7109375" style="2" customWidth="1"/>
    <col min="8708" max="8960" width="9.140625" style="2"/>
    <col min="8961" max="8961" width="8.28515625" style="2" customWidth="1"/>
    <col min="8962" max="8962" width="30.5703125" style="2" customWidth="1"/>
    <col min="8963" max="8963" width="52.7109375" style="2" customWidth="1"/>
    <col min="8964" max="9216" width="9.140625" style="2"/>
    <col min="9217" max="9217" width="8.28515625" style="2" customWidth="1"/>
    <col min="9218" max="9218" width="30.5703125" style="2" customWidth="1"/>
    <col min="9219" max="9219" width="52.7109375" style="2" customWidth="1"/>
    <col min="9220" max="9472" width="9.140625" style="2"/>
    <col min="9473" max="9473" width="8.28515625" style="2" customWidth="1"/>
    <col min="9474" max="9474" width="30.5703125" style="2" customWidth="1"/>
    <col min="9475" max="9475" width="52.7109375" style="2" customWidth="1"/>
    <col min="9476" max="9728" width="9.140625" style="2"/>
    <col min="9729" max="9729" width="8.28515625" style="2" customWidth="1"/>
    <col min="9730" max="9730" width="30.5703125" style="2" customWidth="1"/>
    <col min="9731" max="9731" width="52.7109375" style="2" customWidth="1"/>
    <col min="9732" max="9984" width="9.140625" style="2"/>
    <col min="9985" max="9985" width="8.28515625" style="2" customWidth="1"/>
    <col min="9986" max="9986" width="30.5703125" style="2" customWidth="1"/>
    <col min="9987" max="9987" width="52.7109375" style="2" customWidth="1"/>
    <col min="9988" max="10240" width="9.140625" style="2"/>
    <col min="10241" max="10241" width="8.28515625" style="2" customWidth="1"/>
    <col min="10242" max="10242" width="30.5703125" style="2" customWidth="1"/>
    <col min="10243" max="10243" width="52.7109375" style="2" customWidth="1"/>
    <col min="10244" max="10496" width="9.140625" style="2"/>
    <col min="10497" max="10497" width="8.28515625" style="2" customWidth="1"/>
    <col min="10498" max="10498" width="30.5703125" style="2" customWidth="1"/>
    <col min="10499" max="10499" width="52.7109375" style="2" customWidth="1"/>
    <col min="10500" max="10752" width="9.140625" style="2"/>
    <col min="10753" max="10753" width="8.28515625" style="2" customWidth="1"/>
    <col min="10754" max="10754" width="30.5703125" style="2" customWidth="1"/>
    <col min="10755" max="10755" width="52.7109375" style="2" customWidth="1"/>
    <col min="10756" max="11008" width="9.140625" style="2"/>
    <col min="11009" max="11009" width="8.28515625" style="2" customWidth="1"/>
    <col min="11010" max="11010" width="30.5703125" style="2" customWidth="1"/>
    <col min="11011" max="11011" width="52.7109375" style="2" customWidth="1"/>
    <col min="11012" max="11264" width="9.140625" style="2"/>
    <col min="11265" max="11265" width="8.28515625" style="2" customWidth="1"/>
    <col min="11266" max="11266" width="30.5703125" style="2" customWidth="1"/>
    <col min="11267" max="11267" width="52.7109375" style="2" customWidth="1"/>
    <col min="11268" max="11520" width="9.140625" style="2"/>
    <col min="11521" max="11521" width="8.28515625" style="2" customWidth="1"/>
    <col min="11522" max="11522" width="30.5703125" style="2" customWidth="1"/>
    <col min="11523" max="11523" width="52.7109375" style="2" customWidth="1"/>
    <col min="11524" max="11776" width="9.140625" style="2"/>
    <col min="11777" max="11777" width="8.28515625" style="2" customWidth="1"/>
    <col min="11778" max="11778" width="30.5703125" style="2" customWidth="1"/>
    <col min="11779" max="11779" width="52.7109375" style="2" customWidth="1"/>
    <col min="11780" max="12032" width="9.140625" style="2"/>
    <col min="12033" max="12033" width="8.28515625" style="2" customWidth="1"/>
    <col min="12034" max="12034" width="30.5703125" style="2" customWidth="1"/>
    <col min="12035" max="12035" width="52.7109375" style="2" customWidth="1"/>
    <col min="12036" max="12288" width="9.140625" style="2"/>
    <col min="12289" max="12289" width="8.28515625" style="2" customWidth="1"/>
    <col min="12290" max="12290" width="30.5703125" style="2" customWidth="1"/>
    <col min="12291" max="12291" width="52.7109375" style="2" customWidth="1"/>
    <col min="12292" max="12544" width="9.140625" style="2"/>
    <col min="12545" max="12545" width="8.28515625" style="2" customWidth="1"/>
    <col min="12546" max="12546" width="30.5703125" style="2" customWidth="1"/>
    <col min="12547" max="12547" width="52.7109375" style="2" customWidth="1"/>
    <col min="12548" max="12800" width="9.140625" style="2"/>
    <col min="12801" max="12801" width="8.28515625" style="2" customWidth="1"/>
    <col min="12802" max="12802" width="30.5703125" style="2" customWidth="1"/>
    <col min="12803" max="12803" width="52.7109375" style="2" customWidth="1"/>
    <col min="12804" max="13056" width="9.140625" style="2"/>
    <col min="13057" max="13057" width="8.28515625" style="2" customWidth="1"/>
    <col min="13058" max="13058" width="30.5703125" style="2" customWidth="1"/>
    <col min="13059" max="13059" width="52.7109375" style="2" customWidth="1"/>
    <col min="13060" max="13312" width="9.140625" style="2"/>
    <col min="13313" max="13313" width="8.28515625" style="2" customWidth="1"/>
    <col min="13314" max="13314" width="30.5703125" style="2" customWidth="1"/>
    <col min="13315" max="13315" width="52.7109375" style="2" customWidth="1"/>
    <col min="13316" max="13568" width="9.140625" style="2"/>
    <col min="13569" max="13569" width="8.28515625" style="2" customWidth="1"/>
    <col min="13570" max="13570" width="30.5703125" style="2" customWidth="1"/>
    <col min="13571" max="13571" width="52.7109375" style="2" customWidth="1"/>
    <col min="13572" max="13824" width="9.140625" style="2"/>
    <col min="13825" max="13825" width="8.28515625" style="2" customWidth="1"/>
    <col min="13826" max="13826" width="30.5703125" style="2" customWidth="1"/>
    <col min="13827" max="13827" width="52.7109375" style="2" customWidth="1"/>
    <col min="13828" max="14080" width="9.140625" style="2"/>
    <col min="14081" max="14081" width="8.28515625" style="2" customWidth="1"/>
    <col min="14082" max="14082" width="30.5703125" style="2" customWidth="1"/>
    <col min="14083" max="14083" width="52.7109375" style="2" customWidth="1"/>
    <col min="14084" max="14336" width="9.140625" style="2"/>
    <col min="14337" max="14337" width="8.28515625" style="2" customWidth="1"/>
    <col min="14338" max="14338" width="30.5703125" style="2" customWidth="1"/>
    <col min="14339" max="14339" width="52.7109375" style="2" customWidth="1"/>
    <col min="14340" max="14592" width="9.140625" style="2"/>
    <col min="14593" max="14593" width="8.28515625" style="2" customWidth="1"/>
    <col min="14594" max="14594" width="30.5703125" style="2" customWidth="1"/>
    <col min="14595" max="14595" width="52.7109375" style="2" customWidth="1"/>
    <col min="14596" max="14848" width="9.140625" style="2"/>
    <col min="14849" max="14849" width="8.28515625" style="2" customWidth="1"/>
    <col min="14850" max="14850" width="30.5703125" style="2" customWidth="1"/>
    <col min="14851" max="14851" width="52.7109375" style="2" customWidth="1"/>
    <col min="14852" max="15104" width="9.140625" style="2"/>
    <col min="15105" max="15105" width="8.28515625" style="2" customWidth="1"/>
    <col min="15106" max="15106" width="30.5703125" style="2" customWidth="1"/>
    <col min="15107" max="15107" width="52.7109375" style="2" customWidth="1"/>
    <col min="15108" max="15360" width="9.140625" style="2"/>
    <col min="15361" max="15361" width="8.28515625" style="2" customWidth="1"/>
    <col min="15362" max="15362" width="30.5703125" style="2" customWidth="1"/>
    <col min="15363" max="15363" width="52.7109375" style="2" customWidth="1"/>
    <col min="15364" max="15616" width="9.140625" style="2"/>
    <col min="15617" max="15617" width="8.28515625" style="2" customWidth="1"/>
    <col min="15618" max="15618" width="30.5703125" style="2" customWidth="1"/>
    <col min="15619" max="15619" width="52.7109375" style="2" customWidth="1"/>
    <col min="15620" max="15872" width="9.140625" style="2"/>
    <col min="15873" max="15873" width="8.28515625" style="2" customWidth="1"/>
    <col min="15874" max="15874" width="30.5703125" style="2" customWidth="1"/>
    <col min="15875" max="15875" width="52.7109375" style="2" customWidth="1"/>
    <col min="15876" max="16128" width="9.140625" style="2"/>
    <col min="16129" max="16129" width="8.28515625" style="2" customWidth="1"/>
    <col min="16130" max="16130" width="30.5703125" style="2" customWidth="1"/>
    <col min="16131" max="16131" width="52.7109375" style="2" customWidth="1"/>
    <col min="16132" max="16384" width="9.140625" style="2"/>
  </cols>
  <sheetData>
    <row r="1" spans="1:3">
      <c r="A1" s="26" t="s">
        <v>0</v>
      </c>
      <c r="B1" s="26" t="s">
        <v>110</v>
      </c>
      <c r="C1" s="26" t="s">
        <v>1</v>
      </c>
    </row>
    <row r="2" spans="1:3" s="6" customFormat="1" ht="24">
      <c r="A2" s="3">
        <v>1</v>
      </c>
      <c r="B2" s="4" t="s">
        <v>2</v>
      </c>
      <c r="C2" s="5" t="s">
        <v>3</v>
      </c>
    </row>
    <row r="3" spans="1:3" s="6" customFormat="1" ht="24">
      <c r="A3" s="7">
        <v>2</v>
      </c>
      <c r="B3" s="8" t="s">
        <v>4</v>
      </c>
      <c r="C3" s="5" t="s">
        <v>5</v>
      </c>
    </row>
    <row r="4" spans="1:3" s="6" customFormat="1" ht="24">
      <c r="A4" s="7">
        <v>3</v>
      </c>
      <c r="B4" s="8" t="s">
        <v>22</v>
      </c>
      <c r="C4" s="5" t="s">
        <v>23</v>
      </c>
    </row>
    <row r="5" spans="1:3" s="6" customFormat="1" ht="24">
      <c r="A5" s="7">
        <v>4</v>
      </c>
      <c r="B5" s="8" t="s">
        <v>6</v>
      </c>
      <c r="C5" s="9" t="s">
        <v>24</v>
      </c>
    </row>
    <row r="6" spans="1:3" s="6" customFormat="1" ht="24">
      <c r="A6" s="7">
        <v>5</v>
      </c>
      <c r="B6" s="8" t="s">
        <v>7</v>
      </c>
      <c r="C6" s="14" t="s">
        <v>25</v>
      </c>
    </row>
    <row r="7" spans="1:3" s="6" customFormat="1" ht="24">
      <c r="A7" s="7">
        <v>6</v>
      </c>
      <c r="B7" s="8" t="s">
        <v>8</v>
      </c>
      <c r="C7" s="5" t="s">
        <v>26</v>
      </c>
    </row>
    <row r="8" spans="1:3" s="6" customFormat="1" ht="24">
      <c r="A8" s="7">
        <v>7</v>
      </c>
      <c r="B8" s="8" t="s">
        <v>1</v>
      </c>
      <c r="C8" s="9"/>
    </row>
    <row r="9" spans="1:3" s="6" customFormat="1" ht="24">
      <c r="A9" s="7">
        <v>8</v>
      </c>
      <c r="B9" s="8" t="s">
        <v>9</v>
      </c>
      <c r="C9" s="8" t="s">
        <v>28</v>
      </c>
    </row>
    <row r="10" spans="1:3" s="6" customFormat="1" ht="24">
      <c r="A10" s="7">
        <v>9.1</v>
      </c>
      <c r="B10" s="8" t="s">
        <v>10</v>
      </c>
      <c r="C10" s="9" t="s">
        <v>27</v>
      </c>
    </row>
    <row r="11" spans="1:3" s="6" customFormat="1" ht="24">
      <c r="A11" s="7">
        <v>9.1999999999999993</v>
      </c>
      <c r="B11" s="8" t="s">
        <v>19</v>
      </c>
      <c r="C11" s="10">
        <v>2</v>
      </c>
    </row>
    <row r="12" spans="1:3" s="6" customFormat="1" ht="24">
      <c r="A12" s="7">
        <v>10</v>
      </c>
      <c r="B12" s="8" t="s">
        <v>11</v>
      </c>
      <c r="C12" s="9" t="s">
        <v>18</v>
      </c>
    </row>
    <row r="13" spans="1:3" s="6" customFormat="1" ht="24">
      <c r="A13" s="7">
        <v>11</v>
      </c>
      <c r="B13" s="8" t="s">
        <v>12</v>
      </c>
      <c r="C13" s="5"/>
    </row>
    <row r="14" spans="1:3" s="6" customFormat="1" ht="24">
      <c r="A14" s="7">
        <v>12</v>
      </c>
      <c r="B14" s="8" t="s">
        <v>13</v>
      </c>
      <c r="C14" s="8" t="s">
        <v>14</v>
      </c>
    </row>
    <row r="15" spans="1:3" s="6" customFormat="1" ht="24">
      <c r="A15" s="7">
        <v>13</v>
      </c>
      <c r="B15" s="8" t="s">
        <v>20</v>
      </c>
      <c r="C15" s="8" t="s">
        <v>15</v>
      </c>
    </row>
    <row r="16" spans="1:3" s="6" customFormat="1" ht="24">
      <c r="A16" s="11">
        <v>14</v>
      </c>
      <c r="B16" s="12" t="s">
        <v>16</v>
      </c>
      <c r="C16" s="13" t="s">
        <v>17</v>
      </c>
    </row>
  </sheetData>
  <hyperlinks>
    <hyperlink ref="C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"/>
  <sheetViews>
    <sheetView workbookViewId="0">
      <selection sqref="A1:D1"/>
    </sheetView>
  </sheetViews>
  <sheetFormatPr defaultRowHeight="21.75"/>
  <cols>
    <col min="2" max="2" width="23.85546875" customWidth="1"/>
    <col min="3" max="3" width="13.7109375" customWidth="1"/>
    <col min="4" max="4" width="20.42578125" customWidth="1"/>
  </cols>
  <sheetData>
    <row r="1" spans="1:26">
      <c r="A1" s="26" t="s">
        <v>0</v>
      </c>
      <c r="B1" s="26" t="s">
        <v>73</v>
      </c>
      <c r="C1" s="26" t="s">
        <v>74</v>
      </c>
      <c r="D1" s="26" t="s">
        <v>75</v>
      </c>
    </row>
    <row r="2" spans="1:26" ht="24.75">
      <c r="A2" s="67">
        <v>1</v>
      </c>
      <c r="B2" s="68" t="s">
        <v>66</v>
      </c>
      <c r="C2" s="67" t="s">
        <v>109</v>
      </c>
      <c r="D2" s="67" t="s">
        <v>79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71"/>
    </row>
    <row r="3" spans="1:26">
      <c r="A3" s="67">
        <v>2</v>
      </c>
      <c r="B3" s="68" t="s">
        <v>67</v>
      </c>
      <c r="C3" s="67" t="s">
        <v>31</v>
      </c>
      <c r="D3" s="67" t="s">
        <v>80</v>
      </c>
      <c r="J3" s="28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71"/>
    </row>
    <row r="4" spans="1:26">
      <c r="A4" s="67">
        <v>3</v>
      </c>
      <c r="B4" s="68" t="s">
        <v>32</v>
      </c>
      <c r="C4" s="67"/>
      <c r="D4" s="67" t="s">
        <v>79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>
      <c r="A5" s="67">
        <v>4</v>
      </c>
      <c r="B5" s="68" t="s">
        <v>68</v>
      </c>
      <c r="C5" s="67" t="s">
        <v>33</v>
      </c>
      <c r="D5" s="67" t="s">
        <v>79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>
      <c r="A6" s="67">
        <v>5</v>
      </c>
      <c r="B6" s="68" t="s">
        <v>83</v>
      </c>
      <c r="C6" s="67" t="s">
        <v>33</v>
      </c>
      <c r="D6" s="67"/>
    </row>
    <row r="7" spans="1:26">
      <c r="A7" s="67">
        <v>6</v>
      </c>
      <c r="B7" s="68" t="s">
        <v>69</v>
      </c>
      <c r="C7" s="67" t="s">
        <v>33</v>
      </c>
      <c r="D7" s="67"/>
    </row>
    <row r="8" spans="1:26">
      <c r="A8" s="67">
        <v>7</v>
      </c>
      <c r="B8" s="68" t="s">
        <v>70</v>
      </c>
      <c r="C8" s="67" t="s">
        <v>33</v>
      </c>
      <c r="D8" s="67"/>
    </row>
    <row r="9" spans="1:26">
      <c r="A9" s="67">
        <v>8</v>
      </c>
      <c r="B9" s="68" t="s">
        <v>44</v>
      </c>
      <c r="C9" s="67" t="s">
        <v>45</v>
      </c>
      <c r="D9" s="67" t="s">
        <v>78</v>
      </c>
    </row>
    <row r="10" spans="1:26">
      <c r="A10" s="67">
        <v>9</v>
      </c>
      <c r="B10" s="68" t="s">
        <v>71</v>
      </c>
      <c r="C10" s="67" t="s">
        <v>81</v>
      </c>
      <c r="D10" s="67" t="s">
        <v>77</v>
      </c>
    </row>
    <row r="11" spans="1:26">
      <c r="A11" s="67">
        <v>10</v>
      </c>
      <c r="B11" s="68" t="s">
        <v>72</v>
      </c>
      <c r="C11" s="67" t="s">
        <v>33</v>
      </c>
      <c r="D11" s="67" t="s">
        <v>88</v>
      </c>
    </row>
    <row r="12" spans="1:26">
      <c r="A12" s="67">
        <v>11</v>
      </c>
      <c r="B12" s="68" t="s">
        <v>59</v>
      </c>
      <c r="C12" s="67" t="s">
        <v>45</v>
      </c>
      <c r="D12" s="67" t="s">
        <v>76</v>
      </c>
    </row>
    <row r="13" spans="1:26">
      <c r="A13" s="69">
        <v>12</v>
      </c>
      <c r="B13" s="70" t="s">
        <v>107</v>
      </c>
      <c r="C13" s="70" t="s">
        <v>108</v>
      </c>
      <c r="D13" s="67">
        <v>0</v>
      </c>
    </row>
  </sheetData>
  <mergeCells count="1">
    <mergeCell ref="Z2:Z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"/>
  <sheetViews>
    <sheetView workbookViewId="0">
      <selection activeCell="K25" sqref="K25"/>
    </sheetView>
  </sheetViews>
  <sheetFormatPr defaultRowHeight="21.75"/>
  <cols>
    <col min="1" max="1" width="27.8554687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50"/>
      <c r="S1" s="51" t="s">
        <v>102</v>
      </c>
      <c r="T1" s="74" t="s">
        <v>84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5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16">
        <v>27</v>
      </c>
      <c r="E4" s="17">
        <v>30</v>
      </c>
      <c r="F4" s="18">
        <v>8.5</v>
      </c>
      <c r="G4" s="19">
        <v>7</v>
      </c>
      <c r="H4" s="58" t="s">
        <v>105</v>
      </c>
      <c r="I4" s="20">
        <v>0</v>
      </c>
      <c r="J4" s="20">
        <v>0</v>
      </c>
      <c r="K4" s="16">
        <v>4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58"/>
      <c r="T4" s="16" t="s">
        <v>104</v>
      </c>
    </row>
    <row r="5" spans="1:24">
      <c r="A5" s="39" t="s">
        <v>46</v>
      </c>
      <c r="B5" s="43">
        <v>100.956779</v>
      </c>
      <c r="C5" s="16">
        <v>12.578275</v>
      </c>
      <c r="D5" s="16">
        <v>27</v>
      </c>
      <c r="E5" s="17">
        <v>31</v>
      </c>
      <c r="F5" s="18">
        <v>8.5</v>
      </c>
      <c r="G5" s="19">
        <v>6.3</v>
      </c>
      <c r="H5" s="58" t="s">
        <v>105</v>
      </c>
      <c r="I5" s="20">
        <v>0</v>
      </c>
      <c r="J5" s="20">
        <v>0</v>
      </c>
      <c r="K5" s="16">
        <v>4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58"/>
      <c r="T5" s="16" t="s">
        <v>104</v>
      </c>
    </row>
    <row r="6" spans="1:24">
      <c r="A6" s="39" t="s">
        <v>47</v>
      </c>
      <c r="B6" s="21">
        <v>100.95896500000001</v>
      </c>
      <c r="C6" s="21">
        <v>12.573636</v>
      </c>
      <c r="D6" s="16">
        <v>27</v>
      </c>
      <c r="E6" s="17">
        <v>30</v>
      </c>
      <c r="F6" s="18">
        <v>8.4</v>
      </c>
      <c r="G6" s="19">
        <v>6.5</v>
      </c>
      <c r="H6" s="58" t="s">
        <v>105</v>
      </c>
      <c r="I6" s="20">
        <v>0</v>
      </c>
      <c r="J6" s="20">
        <v>0</v>
      </c>
      <c r="K6" s="16">
        <v>5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58"/>
      <c r="T6" s="16" t="s">
        <v>104</v>
      </c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16">
        <v>27</v>
      </c>
      <c r="E7" s="17">
        <v>30</v>
      </c>
      <c r="F7" s="18">
        <v>8.5</v>
      </c>
      <c r="G7" s="19">
        <v>6.2</v>
      </c>
      <c r="H7" s="58" t="s">
        <v>105</v>
      </c>
      <c r="I7" s="20">
        <v>0</v>
      </c>
      <c r="J7" s="20">
        <v>0</v>
      </c>
      <c r="K7" s="16">
        <v>5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58"/>
      <c r="T7" s="16" t="s">
        <v>104</v>
      </c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16">
        <v>27</v>
      </c>
      <c r="E8" s="17">
        <v>30</v>
      </c>
      <c r="F8" s="18">
        <v>8.4</v>
      </c>
      <c r="G8" s="19">
        <v>6.4</v>
      </c>
      <c r="H8" s="58" t="s">
        <v>105</v>
      </c>
      <c r="I8" s="20">
        <v>0</v>
      </c>
      <c r="J8" s="20">
        <v>0</v>
      </c>
      <c r="K8" s="16">
        <v>4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58"/>
      <c r="T8" s="16" t="s">
        <v>104</v>
      </c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16">
        <v>27</v>
      </c>
      <c r="E9" s="17">
        <v>30</v>
      </c>
      <c r="F9" s="18">
        <v>8.4</v>
      </c>
      <c r="G9" s="19">
        <v>8.8000000000000007</v>
      </c>
      <c r="H9" s="58" t="s">
        <v>105</v>
      </c>
      <c r="I9" s="20">
        <v>0</v>
      </c>
      <c r="J9" s="20">
        <v>0</v>
      </c>
      <c r="K9" s="56">
        <v>5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58"/>
      <c r="T9" s="16">
        <v>1</v>
      </c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16">
        <v>27</v>
      </c>
      <c r="E10" s="17">
        <v>30</v>
      </c>
      <c r="F10" s="18">
        <v>8.4</v>
      </c>
      <c r="G10" s="19">
        <v>7.9</v>
      </c>
      <c r="H10" s="58" t="s">
        <v>105</v>
      </c>
      <c r="I10" s="20">
        <v>0</v>
      </c>
      <c r="J10" s="20">
        <v>0</v>
      </c>
      <c r="K10" s="56">
        <v>5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58"/>
      <c r="T10" s="16">
        <v>1</v>
      </c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16">
        <v>27</v>
      </c>
      <c r="E11" s="17">
        <v>30</v>
      </c>
      <c r="F11" s="18">
        <v>8.4</v>
      </c>
      <c r="G11" s="19">
        <v>8.8000000000000007</v>
      </c>
      <c r="H11" s="58" t="s">
        <v>105</v>
      </c>
      <c r="I11" s="20">
        <v>0</v>
      </c>
      <c r="J11" s="20">
        <v>0</v>
      </c>
      <c r="K11" s="56">
        <v>5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58"/>
      <c r="T11" s="16">
        <v>0.5</v>
      </c>
    </row>
    <row r="12" spans="1:24">
      <c r="A12" s="40" t="s">
        <v>94</v>
      </c>
      <c r="B12" s="16">
        <v>100.97631800000001</v>
      </c>
      <c r="C12" s="43">
        <v>12.52182</v>
      </c>
      <c r="D12" s="16">
        <v>27</v>
      </c>
      <c r="E12" s="17">
        <v>30</v>
      </c>
      <c r="F12" s="18">
        <v>8.4</v>
      </c>
      <c r="G12" s="19">
        <v>6.4</v>
      </c>
      <c r="H12" s="58" t="s">
        <v>105</v>
      </c>
      <c r="I12" s="20">
        <v>0</v>
      </c>
      <c r="J12" s="20">
        <v>0</v>
      </c>
      <c r="K12" s="16">
        <v>5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58"/>
      <c r="T12" s="16">
        <v>1</v>
      </c>
    </row>
    <row r="13" spans="1:24">
      <c r="A13" s="15" t="s">
        <v>95</v>
      </c>
      <c r="B13" s="16">
        <v>100.962512</v>
      </c>
      <c r="C13" s="16">
        <v>12.52477</v>
      </c>
      <c r="D13" s="16">
        <v>27</v>
      </c>
      <c r="E13" s="17">
        <v>30</v>
      </c>
      <c r="F13" s="18">
        <v>8.4</v>
      </c>
      <c r="G13" s="19">
        <v>6.7</v>
      </c>
      <c r="H13" s="58" t="s">
        <v>105</v>
      </c>
      <c r="I13" s="20">
        <v>0</v>
      </c>
      <c r="J13" s="20">
        <v>0</v>
      </c>
      <c r="K13" s="16">
        <v>5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58"/>
      <c r="T13" s="16">
        <v>1</v>
      </c>
    </row>
    <row r="14" spans="1:24">
      <c r="A14" s="22" t="s">
        <v>50</v>
      </c>
      <c r="B14" s="43">
        <v>100.94893</v>
      </c>
      <c r="C14" s="16">
        <v>12.564605999999999</v>
      </c>
      <c r="D14" s="16">
        <v>27</v>
      </c>
      <c r="E14" s="17">
        <v>30</v>
      </c>
      <c r="F14" s="18">
        <v>8.4</v>
      </c>
      <c r="G14" s="19">
        <v>6.4</v>
      </c>
      <c r="H14" s="58" t="s">
        <v>105</v>
      </c>
      <c r="I14" s="20">
        <v>0</v>
      </c>
      <c r="J14" s="20">
        <v>0</v>
      </c>
      <c r="K14" s="16">
        <v>5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58"/>
      <c r="T14" s="16" t="s">
        <v>104</v>
      </c>
    </row>
    <row r="15" spans="1:24">
      <c r="A15" s="22" t="s">
        <v>96</v>
      </c>
      <c r="B15" s="43">
        <v>100.94468999999999</v>
      </c>
      <c r="C15" s="43">
        <v>12.585526</v>
      </c>
      <c r="D15" s="16">
        <v>28</v>
      </c>
      <c r="E15" s="17">
        <v>30</v>
      </c>
      <c r="F15" s="18">
        <v>8.1999999999999993</v>
      </c>
      <c r="G15" s="19">
        <v>8.1999999999999993</v>
      </c>
      <c r="H15" s="58" t="s">
        <v>105</v>
      </c>
      <c r="I15" s="20">
        <v>0</v>
      </c>
      <c r="J15" s="20">
        <v>0</v>
      </c>
      <c r="K15" s="20">
        <v>5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58"/>
      <c r="T15" s="16" t="s">
        <v>104</v>
      </c>
    </row>
    <row r="16" spans="1:24">
      <c r="A16" s="22" t="s">
        <v>97</v>
      </c>
      <c r="B16" s="43">
        <v>100.93619</v>
      </c>
      <c r="C16" s="43">
        <v>12.575726</v>
      </c>
      <c r="D16" s="16">
        <v>27</v>
      </c>
      <c r="E16" s="17">
        <v>30</v>
      </c>
      <c r="F16" s="18">
        <v>8.5</v>
      </c>
      <c r="G16" s="19">
        <v>6.1</v>
      </c>
      <c r="H16" s="58" t="s">
        <v>105</v>
      </c>
      <c r="I16" s="20">
        <v>0</v>
      </c>
      <c r="J16" s="20">
        <v>0</v>
      </c>
      <c r="K16" s="20">
        <v>5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58"/>
      <c r="T16" s="16" t="s">
        <v>104</v>
      </c>
    </row>
    <row r="17" spans="1:20">
      <c r="A17" s="22" t="s">
        <v>51</v>
      </c>
      <c r="B17" s="43">
        <v>100.94029999999999</v>
      </c>
      <c r="C17" s="43">
        <v>12.604336</v>
      </c>
      <c r="D17" s="16">
        <v>27</v>
      </c>
      <c r="E17" s="17">
        <v>30</v>
      </c>
      <c r="F17" s="18">
        <v>8.5</v>
      </c>
      <c r="G17" s="19">
        <v>6.5</v>
      </c>
      <c r="H17" s="58" t="s">
        <v>105</v>
      </c>
      <c r="I17" s="20">
        <v>0</v>
      </c>
      <c r="J17" s="20">
        <v>0</v>
      </c>
      <c r="K17" s="16">
        <v>5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58"/>
      <c r="T17" s="16" t="s">
        <v>104</v>
      </c>
    </row>
    <row r="18" spans="1:20">
      <c r="A18" s="22" t="s">
        <v>52</v>
      </c>
      <c r="B18" s="43">
        <v>100.90434999999999</v>
      </c>
      <c r="C18" s="43">
        <v>12.623286</v>
      </c>
      <c r="D18" s="16">
        <v>27</v>
      </c>
      <c r="E18" s="17">
        <v>30</v>
      </c>
      <c r="F18" s="18">
        <v>8.5</v>
      </c>
      <c r="G18" s="19">
        <v>6.5</v>
      </c>
      <c r="H18" s="58" t="s">
        <v>105</v>
      </c>
      <c r="I18" s="20">
        <v>0</v>
      </c>
      <c r="J18" s="20">
        <v>0</v>
      </c>
      <c r="K18" s="17">
        <v>4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58"/>
      <c r="T18" s="16" t="s">
        <v>104</v>
      </c>
    </row>
    <row r="19" spans="1:20">
      <c r="A19" s="22" t="s">
        <v>53</v>
      </c>
      <c r="B19" s="43">
        <v>100.92774</v>
      </c>
      <c r="C19" s="43">
        <v>12.643735</v>
      </c>
      <c r="D19" s="16">
        <v>27</v>
      </c>
      <c r="E19" s="17">
        <v>30</v>
      </c>
      <c r="F19" s="18">
        <v>8.3000000000000007</v>
      </c>
      <c r="G19" s="19">
        <v>6.3</v>
      </c>
      <c r="H19" s="58" t="s">
        <v>105</v>
      </c>
      <c r="I19" s="20">
        <v>0</v>
      </c>
      <c r="J19" s="20">
        <v>0</v>
      </c>
      <c r="K19" s="16">
        <v>3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58"/>
      <c r="T19" s="16" t="s">
        <v>104</v>
      </c>
    </row>
    <row r="20" spans="1:20">
      <c r="A20" s="22" t="s">
        <v>98</v>
      </c>
      <c r="B20" s="43">
        <v>100.92005</v>
      </c>
      <c r="C20" s="43">
        <v>12.652956</v>
      </c>
      <c r="D20" s="16">
        <v>27</v>
      </c>
      <c r="E20" s="17">
        <v>30</v>
      </c>
      <c r="F20" s="18">
        <v>8.5</v>
      </c>
      <c r="G20" s="19">
        <v>6.3</v>
      </c>
      <c r="H20" s="58" t="s">
        <v>105</v>
      </c>
      <c r="I20" s="20">
        <v>0</v>
      </c>
      <c r="J20" s="20">
        <v>0</v>
      </c>
      <c r="K20" s="16">
        <v>2.5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58"/>
      <c r="T20" s="16" t="s">
        <v>104</v>
      </c>
    </row>
    <row r="21" spans="1:20">
      <c r="A21" s="22" t="s">
        <v>99</v>
      </c>
      <c r="B21" s="43">
        <v>100.90857699999999</v>
      </c>
      <c r="C21" s="43">
        <v>12.659068</v>
      </c>
      <c r="D21" s="16">
        <v>27</v>
      </c>
      <c r="E21" s="17">
        <v>30</v>
      </c>
      <c r="F21" s="18">
        <v>8.5</v>
      </c>
      <c r="G21" s="19">
        <v>6.4</v>
      </c>
      <c r="H21" s="58" t="s">
        <v>105</v>
      </c>
      <c r="I21" s="20">
        <v>0</v>
      </c>
      <c r="J21" s="20">
        <v>0</v>
      </c>
      <c r="K21" s="20">
        <v>2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58"/>
      <c r="T21" s="16" t="s">
        <v>104</v>
      </c>
    </row>
    <row r="22" spans="1:20">
      <c r="A22" s="22" t="s">
        <v>54</v>
      </c>
      <c r="B22" s="43">
        <v>100.9021</v>
      </c>
      <c r="C22" s="43">
        <v>12.659246</v>
      </c>
      <c r="D22" s="16">
        <v>27</v>
      </c>
      <c r="E22" s="17">
        <v>30</v>
      </c>
      <c r="F22" s="18">
        <v>8.3000000000000007</v>
      </c>
      <c r="G22" s="19">
        <v>5.5</v>
      </c>
      <c r="H22" s="58" t="s">
        <v>105</v>
      </c>
      <c r="I22" s="20">
        <v>0</v>
      </c>
      <c r="J22" s="20">
        <v>0</v>
      </c>
      <c r="K22" s="16">
        <v>3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58"/>
      <c r="T22" s="16" t="s">
        <v>104</v>
      </c>
    </row>
    <row r="23" spans="1:20">
      <c r="A23" s="22" t="s">
        <v>55</v>
      </c>
      <c r="B23" s="43">
        <v>100.95168</v>
      </c>
      <c r="C23" s="43">
        <v>12.598435</v>
      </c>
      <c r="D23" s="16">
        <v>27</v>
      </c>
      <c r="E23" s="17">
        <v>30</v>
      </c>
      <c r="F23" s="18">
        <v>8.5</v>
      </c>
      <c r="G23" s="19">
        <v>6.3</v>
      </c>
      <c r="H23" s="58" t="s">
        <v>105</v>
      </c>
      <c r="I23" s="20">
        <v>0</v>
      </c>
      <c r="J23" s="20">
        <v>0</v>
      </c>
      <c r="K23" s="17">
        <v>5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58"/>
      <c r="T23" s="16" t="s">
        <v>104</v>
      </c>
    </row>
    <row r="24" spans="1:20">
      <c r="A24" s="22" t="s">
        <v>56</v>
      </c>
      <c r="B24" s="44">
        <v>100.94714</v>
      </c>
      <c r="C24" s="44">
        <v>12.597396</v>
      </c>
      <c r="D24" s="16">
        <v>27</v>
      </c>
      <c r="E24" s="17">
        <v>30</v>
      </c>
      <c r="F24" s="18">
        <v>8.5</v>
      </c>
      <c r="G24" s="18">
        <v>7.3</v>
      </c>
      <c r="H24" s="58" t="s">
        <v>105</v>
      </c>
      <c r="I24" s="20">
        <v>0</v>
      </c>
      <c r="J24" s="20">
        <v>0</v>
      </c>
      <c r="K24" s="16">
        <v>3.5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58"/>
      <c r="T24" s="16" t="s">
        <v>104</v>
      </c>
    </row>
    <row r="25" spans="1:20">
      <c r="A25" s="31" t="s">
        <v>62</v>
      </c>
      <c r="B25" s="31"/>
      <c r="C25" s="31"/>
      <c r="D25" s="33">
        <f>AVERAGE(D4:D24)</f>
        <v>27.047619047619047</v>
      </c>
      <c r="E25" s="33">
        <f t="shared" ref="E25:G25" si="0">AVERAGE(E4:E24)</f>
        <v>30.047619047619047</v>
      </c>
      <c r="F25" s="33">
        <f t="shared" si="0"/>
        <v>8.4285714285714306</v>
      </c>
      <c r="G25" s="33">
        <f t="shared" si="0"/>
        <v>6.8000000000000016</v>
      </c>
      <c r="H25" s="34"/>
      <c r="I25" s="20"/>
      <c r="J25" s="1"/>
      <c r="K25" s="41">
        <f>AVERAGE(K4:K24)</f>
        <v>4.2857142857142856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2">
        <f>MAX(D4:D25)</f>
        <v>28</v>
      </c>
      <c r="E26" s="32">
        <f t="shared" ref="E26:G26" si="1">MAX(E4:E25)</f>
        <v>31</v>
      </c>
      <c r="F26" s="33">
        <f t="shared" si="1"/>
        <v>8.5</v>
      </c>
      <c r="G26" s="33">
        <f t="shared" si="1"/>
        <v>8.8000000000000007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23">
        <f>MIN(D4:D26)</f>
        <v>27</v>
      </c>
      <c r="E27" s="23">
        <f t="shared" ref="E27:G27" si="2">MIN(E4:E26)</f>
        <v>30</v>
      </c>
      <c r="F27" s="23">
        <f t="shared" si="2"/>
        <v>8.1999999999999993</v>
      </c>
      <c r="G27" s="23">
        <f t="shared" si="2"/>
        <v>5.5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24" t="s">
        <v>63</v>
      </c>
      <c r="B28" s="25"/>
      <c r="C28" s="25"/>
      <c r="D28" s="24"/>
      <c r="E28" s="24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2">
    <mergeCell ref="B1:C1"/>
    <mergeCell ref="T1:T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workbookViewId="0">
      <selection activeCell="X22" sqref="X22"/>
    </sheetView>
  </sheetViews>
  <sheetFormatPr defaultRowHeight="21.75"/>
  <cols>
    <col min="1" max="1" width="27.8554687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50"/>
      <c r="S1" s="51" t="s">
        <v>102</v>
      </c>
      <c r="T1" s="74" t="s">
        <v>84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5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16">
        <v>30</v>
      </c>
      <c r="E4" s="17">
        <v>33</v>
      </c>
      <c r="F4" s="18">
        <v>8.1</v>
      </c>
      <c r="G4" s="19">
        <v>6.2</v>
      </c>
      <c r="H4" s="58" t="s">
        <v>105</v>
      </c>
      <c r="I4" s="20">
        <v>0</v>
      </c>
      <c r="J4" s="20">
        <v>0</v>
      </c>
      <c r="K4" s="16">
        <v>5</v>
      </c>
      <c r="L4" s="20">
        <v>0</v>
      </c>
      <c r="M4" s="20">
        <v>0</v>
      </c>
      <c r="N4" s="20">
        <v>0</v>
      </c>
      <c r="O4" s="20">
        <v>0</v>
      </c>
      <c r="P4" s="19">
        <v>6</v>
      </c>
      <c r="Q4" s="20">
        <v>0</v>
      </c>
      <c r="R4" s="20">
        <v>0</v>
      </c>
      <c r="S4" s="30">
        <v>0.39</v>
      </c>
      <c r="T4" s="58" t="s">
        <v>105</v>
      </c>
    </row>
    <row r="5" spans="1:24">
      <c r="A5" s="39" t="s">
        <v>46</v>
      </c>
      <c r="B5" s="43">
        <v>100.956779</v>
      </c>
      <c r="C5" s="16">
        <v>12.578275</v>
      </c>
      <c r="D5" s="16">
        <v>30</v>
      </c>
      <c r="E5" s="17">
        <v>33</v>
      </c>
      <c r="F5" s="18">
        <v>8.1</v>
      </c>
      <c r="G5" s="19">
        <v>6.4</v>
      </c>
      <c r="H5" s="58" t="s">
        <v>105</v>
      </c>
      <c r="I5" s="20">
        <v>0</v>
      </c>
      <c r="J5" s="20">
        <v>0</v>
      </c>
      <c r="K5" s="16">
        <v>5</v>
      </c>
      <c r="L5" s="20">
        <v>0</v>
      </c>
      <c r="M5" s="20">
        <v>0</v>
      </c>
      <c r="N5" s="20">
        <v>0</v>
      </c>
      <c r="O5" s="20">
        <v>0</v>
      </c>
      <c r="P5" s="19">
        <v>6</v>
      </c>
      <c r="Q5" s="20">
        <v>0</v>
      </c>
      <c r="R5" s="20">
        <v>0</v>
      </c>
      <c r="S5" s="59">
        <v>0.4</v>
      </c>
      <c r="T5" s="58" t="s">
        <v>105</v>
      </c>
    </row>
    <row r="6" spans="1:24">
      <c r="A6" s="39" t="s">
        <v>47</v>
      </c>
      <c r="B6" s="21">
        <v>100.95896500000001</v>
      </c>
      <c r="C6" s="21">
        <v>12.573636</v>
      </c>
      <c r="D6" s="16">
        <v>30</v>
      </c>
      <c r="E6" s="17">
        <v>33</v>
      </c>
      <c r="F6" s="18">
        <v>8</v>
      </c>
      <c r="G6" s="19">
        <v>6.7</v>
      </c>
      <c r="H6" s="58" t="s">
        <v>105</v>
      </c>
      <c r="I6" s="20">
        <v>0</v>
      </c>
      <c r="J6" s="20">
        <v>0</v>
      </c>
      <c r="K6" s="16">
        <v>5</v>
      </c>
      <c r="L6" s="20">
        <v>0</v>
      </c>
      <c r="M6" s="20">
        <v>0</v>
      </c>
      <c r="N6" s="20">
        <v>0</v>
      </c>
      <c r="O6" s="20">
        <v>0</v>
      </c>
      <c r="P6" s="19">
        <v>6</v>
      </c>
      <c r="Q6" s="20">
        <v>0</v>
      </c>
      <c r="R6" s="20">
        <v>0</v>
      </c>
      <c r="S6" s="30">
        <v>0.38</v>
      </c>
      <c r="T6" s="58" t="s">
        <v>105</v>
      </c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16">
        <v>30</v>
      </c>
      <c r="E7" s="17">
        <v>33</v>
      </c>
      <c r="F7" s="18">
        <v>8.1999999999999993</v>
      </c>
      <c r="G7" s="19">
        <v>6.8</v>
      </c>
      <c r="H7" s="58" t="s">
        <v>105</v>
      </c>
      <c r="I7" s="20">
        <v>0</v>
      </c>
      <c r="J7" s="20">
        <v>0</v>
      </c>
      <c r="K7" s="16">
        <v>5</v>
      </c>
      <c r="L7" s="20">
        <v>0</v>
      </c>
      <c r="M7" s="20">
        <v>0</v>
      </c>
      <c r="N7" s="20">
        <v>0</v>
      </c>
      <c r="O7" s="20">
        <v>0</v>
      </c>
      <c r="P7" s="19">
        <v>6</v>
      </c>
      <c r="Q7" s="20">
        <v>0</v>
      </c>
      <c r="R7" s="20">
        <v>0</v>
      </c>
      <c r="S7" s="30">
        <v>0.47</v>
      </c>
      <c r="T7" s="58" t="s">
        <v>105</v>
      </c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16">
        <v>30</v>
      </c>
      <c r="E8" s="17">
        <v>33</v>
      </c>
      <c r="F8" s="18">
        <v>8.1999999999999993</v>
      </c>
      <c r="G8" s="19">
        <v>7.2</v>
      </c>
      <c r="H8" s="58" t="s">
        <v>105</v>
      </c>
      <c r="I8" s="20">
        <v>0</v>
      </c>
      <c r="J8" s="20">
        <v>0</v>
      </c>
      <c r="K8" s="16">
        <v>4</v>
      </c>
      <c r="L8" s="20">
        <v>0</v>
      </c>
      <c r="M8" s="20">
        <v>0</v>
      </c>
      <c r="N8" s="20">
        <v>0</v>
      </c>
      <c r="O8" s="20">
        <v>0</v>
      </c>
      <c r="P8" s="19">
        <v>6.1</v>
      </c>
      <c r="Q8" s="20">
        <v>0</v>
      </c>
      <c r="R8" s="20">
        <v>0</v>
      </c>
      <c r="S8" s="59">
        <v>0.4</v>
      </c>
      <c r="T8" s="58" t="s">
        <v>105</v>
      </c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16">
        <v>30</v>
      </c>
      <c r="E9" s="17">
        <v>33</v>
      </c>
      <c r="F9" s="18">
        <v>8.1999999999999993</v>
      </c>
      <c r="G9" s="19">
        <v>7.4</v>
      </c>
      <c r="H9" s="58" t="s">
        <v>105</v>
      </c>
      <c r="I9" s="20">
        <v>0</v>
      </c>
      <c r="J9" s="20">
        <v>0</v>
      </c>
      <c r="K9" s="56">
        <v>4</v>
      </c>
      <c r="L9" s="20">
        <v>0</v>
      </c>
      <c r="M9" s="20">
        <v>0</v>
      </c>
      <c r="N9" s="20">
        <v>0</v>
      </c>
      <c r="O9" s="20">
        <v>0</v>
      </c>
      <c r="P9" s="19">
        <v>5.9</v>
      </c>
      <c r="Q9" s="20">
        <v>0</v>
      </c>
      <c r="R9" s="20">
        <v>0</v>
      </c>
      <c r="S9" s="30">
        <v>0.37</v>
      </c>
      <c r="T9" s="58" t="s">
        <v>105</v>
      </c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16">
        <v>30</v>
      </c>
      <c r="E10" s="17">
        <v>33</v>
      </c>
      <c r="F10" s="18">
        <v>8.1999999999999993</v>
      </c>
      <c r="G10" s="19">
        <v>7.2</v>
      </c>
      <c r="H10" s="58" t="s">
        <v>105</v>
      </c>
      <c r="I10" s="20">
        <v>0</v>
      </c>
      <c r="J10" s="20">
        <v>0</v>
      </c>
      <c r="K10" s="56">
        <v>4</v>
      </c>
      <c r="L10" s="20">
        <v>0</v>
      </c>
      <c r="M10" s="20">
        <v>0</v>
      </c>
      <c r="N10" s="20">
        <v>0</v>
      </c>
      <c r="O10" s="20">
        <v>0</v>
      </c>
      <c r="P10" s="19">
        <v>6</v>
      </c>
      <c r="Q10" s="20">
        <v>0</v>
      </c>
      <c r="R10" s="20">
        <v>0</v>
      </c>
      <c r="S10" s="30">
        <v>0.45</v>
      </c>
      <c r="T10" s="58" t="s">
        <v>105</v>
      </c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16">
        <v>30</v>
      </c>
      <c r="E11" s="17">
        <v>33</v>
      </c>
      <c r="F11" s="18">
        <v>8.1999999999999993</v>
      </c>
      <c r="G11" s="19">
        <v>7.2</v>
      </c>
      <c r="H11" s="58" t="s">
        <v>105</v>
      </c>
      <c r="I11" s="20">
        <v>0</v>
      </c>
      <c r="J11" s="20">
        <v>0</v>
      </c>
      <c r="K11" s="56">
        <v>5</v>
      </c>
      <c r="L11" s="20">
        <v>0</v>
      </c>
      <c r="M11" s="20">
        <v>0</v>
      </c>
      <c r="N11" s="20">
        <v>0</v>
      </c>
      <c r="O11" s="20">
        <v>0</v>
      </c>
      <c r="P11" s="19">
        <v>5.8</v>
      </c>
      <c r="Q11" s="20">
        <v>0</v>
      </c>
      <c r="R11" s="20">
        <v>0</v>
      </c>
      <c r="S11" s="30">
        <v>0.36</v>
      </c>
      <c r="T11" s="58" t="s">
        <v>105</v>
      </c>
    </row>
    <row r="12" spans="1:24">
      <c r="A12" s="40" t="s">
        <v>94</v>
      </c>
      <c r="B12" s="16">
        <v>100.97631800000001</v>
      </c>
      <c r="C12" s="43">
        <v>12.52182</v>
      </c>
      <c r="D12" s="16">
        <v>30</v>
      </c>
      <c r="E12" s="17">
        <v>33</v>
      </c>
      <c r="F12" s="18">
        <v>8.1999999999999993</v>
      </c>
      <c r="G12" s="19">
        <v>7.4</v>
      </c>
      <c r="H12" s="58" t="s">
        <v>105</v>
      </c>
      <c r="I12" s="20">
        <v>0</v>
      </c>
      <c r="J12" s="20">
        <v>0</v>
      </c>
      <c r="K12" s="16">
        <v>5</v>
      </c>
      <c r="L12" s="20">
        <v>0</v>
      </c>
      <c r="M12" s="20">
        <v>0</v>
      </c>
      <c r="N12" s="20">
        <v>0</v>
      </c>
      <c r="O12" s="20">
        <v>0</v>
      </c>
      <c r="P12" s="19">
        <v>5.9</v>
      </c>
      <c r="Q12" s="20">
        <v>0</v>
      </c>
      <c r="R12" s="20">
        <v>0</v>
      </c>
      <c r="S12" s="30">
        <v>0.37</v>
      </c>
      <c r="T12" s="58" t="s">
        <v>105</v>
      </c>
    </row>
    <row r="13" spans="1:24">
      <c r="A13" s="15" t="s">
        <v>95</v>
      </c>
      <c r="B13" s="16">
        <v>100.962512</v>
      </c>
      <c r="C13" s="16">
        <v>12.52477</v>
      </c>
      <c r="D13" s="16">
        <v>30</v>
      </c>
      <c r="E13" s="17">
        <v>33</v>
      </c>
      <c r="F13" s="18">
        <v>8.1999999999999993</v>
      </c>
      <c r="G13" s="19">
        <v>6.9</v>
      </c>
      <c r="H13" s="58" t="s">
        <v>105</v>
      </c>
      <c r="I13" s="20">
        <v>0</v>
      </c>
      <c r="J13" s="20">
        <v>0</v>
      </c>
      <c r="K13" s="16">
        <v>5</v>
      </c>
      <c r="L13" s="20">
        <v>0</v>
      </c>
      <c r="M13" s="20">
        <v>0</v>
      </c>
      <c r="N13" s="20">
        <v>0</v>
      </c>
      <c r="O13" s="20">
        <v>0</v>
      </c>
      <c r="P13" s="19">
        <v>6</v>
      </c>
      <c r="Q13" s="20">
        <v>0</v>
      </c>
      <c r="R13" s="20">
        <v>0</v>
      </c>
      <c r="S13" s="30">
        <v>0.39</v>
      </c>
      <c r="T13" s="58" t="s">
        <v>105</v>
      </c>
    </row>
    <row r="14" spans="1:24">
      <c r="A14" s="22" t="s">
        <v>50</v>
      </c>
      <c r="B14" s="43">
        <v>100.94893</v>
      </c>
      <c r="C14" s="16">
        <v>12.564605999999999</v>
      </c>
      <c r="D14" s="16">
        <v>30</v>
      </c>
      <c r="E14" s="17">
        <v>32</v>
      </c>
      <c r="F14" s="18">
        <v>8.1999999999999993</v>
      </c>
      <c r="G14" s="19">
        <v>6.8</v>
      </c>
      <c r="H14" s="58" t="s">
        <v>105</v>
      </c>
      <c r="I14" s="20">
        <v>0</v>
      </c>
      <c r="J14" s="20">
        <v>0</v>
      </c>
      <c r="K14" s="16">
        <v>4.5</v>
      </c>
      <c r="L14" s="20">
        <v>0</v>
      </c>
      <c r="M14" s="20">
        <v>0</v>
      </c>
      <c r="N14" s="20">
        <v>0</v>
      </c>
      <c r="O14" s="20">
        <v>0</v>
      </c>
      <c r="P14" s="19">
        <v>6</v>
      </c>
      <c r="Q14" s="20">
        <v>0</v>
      </c>
      <c r="R14" s="20">
        <v>0</v>
      </c>
      <c r="S14" s="30">
        <v>0.38</v>
      </c>
      <c r="T14" s="58" t="s">
        <v>105</v>
      </c>
    </row>
    <row r="15" spans="1:24">
      <c r="A15" s="22" t="s">
        <v>96</v>
      </c>
      <c r="B15" s="43">
        <v>100.94468999999999</v>
      </c>
      <c r="C15" s="43">
        <v>12.585526</v>
      </c>
      <c r="D15" s="16">
        <v>30</v>
      </c>
      <c r="E15" s="57">
        <v>33</v>
      </c>
      <c r="F15" s="18">
        <v>8.1999999999999993</v>
      </c>
      <c r="G15" s="19">
        <v>6.9</v>
      </c>
      <c r="H15" s="58" t="s">
        <v>105</v>
      </c>
      <c r="I15" s="20">
        <v>0</v>
      </c>
      <c r="J15" s="20">
        <v>0</v>
      </c>
      <c r="K15" s="20">
        <v>5</v>
      </c>
      <c r="L15" s="20">
        <v>0</v>
      </c>
      <c r="M15" s="20">
        <v>0</v>
      </c>
      <c r="N15" s="20">
        <v>0</v>
      </c>
      <c r="O15" s="20">
        <v>0</v>
      </c>
      <c r="P15" s="20">
        <v>6.1</v>
      </c>
      <c r="Q15" s="20">
        <v>0</v>
      </c>
      <c r="R15" s="20">
        <v>0</v>
      </c>
      <c r="S15" s="30">
        <v>0.43</v>
      </c>
      <c r="T15" s="58" t="s">
        <v>105</v>
      </c>
    </row>
    <row r="16" spans="1:24">
      <c r="A16" s="22" t="s">
        <v>97</v>
      </c>
      <c r="B16" s="43">
        <v>100.93619</v>
      </c>
      <c r="C16" s="43">
        <v>12.575726</v>
      </c>
      <c r="D16" s="16">
        <v>30</v>
      </c>
      <c r="E16" s="17">
        <v>33</v>
      </c>
      <c r="F16" s="18">
        <v>8.1999999999999993</v>
      </c>
      <c r="G16" s="19">
        <v>7.2</v>
      </c>
      <c r="H16" s="58" t="s">
        <v>105</v>
      </c>
      <c r="I16" s="20">
        <v>0</v>
      </c>
      <c r="J16" s="20">
        <v>0</v>
      </c>
      <c r="K16" s="20">
        <v>5</v>
      </c>
      <c r="L16" s="20">
        <v>0</v>
      </c>
      <c r="M16" s="20">
        <v>0</v>
      </c>
      <c r="N16" s="20">
        <v>0</v>
      </c>
      <c r="O16" s="20">
        <v>0</v>
      </c>
      <c r="P16" s="19">
        <v>6</v>
      </c>
      <c r="Q16" s="20">
        <v>0</v>
      </c>
      <c r="R16" s="20">
        <v>0</v>
      </c>
      <c r="S16" s="30">
        <v>0.44</v>
      </c>
      <c r="T16" s="58" t="s">
        <v>105</v>
      </c>
    </row>
    <row r="17" spans="1:20">
      <c r="A17" s="22" t="s">
        <v>51</v>
      </c>
      <c r="B17" s="43">
        <v>100.94029999999999</v>
      </c>
      <c r="C17" s="43">
        <v>12.604336</v>
      </c>
      <c r="D17" s="16">
        <v>30</v>
      </c>
      <c r="E17" s="17">
        <v>33</v>
      </c>
      <c r="F17" s="18">
        <v>8.1999999999999993</v>
      </c>
      <c r="G17" s="19">
        <v>7.2</v>
      </c>
      <c r="H17" s="58" t="s">
        <v>105</v>
      </c>
      <c r="I17" s="20">
        <v>0</v>
      </c>
      <c r="J17" s="20">
        <v>0</v>
      </c>
      <c r="K17" s="16">
        <v>5</v>
      </c>
      <c r="L17" s="20">
        <v>0</v>
      </c>
      <c r="M17" s="20">
        <v>0</v>
      </c>
      <c r="N17" s="20">
        <v>0</v>
      </c>
      <c r="O17" s="20">
        <v>0</v>
      </c>
      <c r="P17" s="19">
        <v>6</v>
      </c>
      <c r="Q17" s="20">
        <v>0</v>
      </c>
      <c r="R17" s="20">
        <v>0</v>
      </c>
      <c r="S17" s="30">
        <v>0.43</v>
      </c>
      <c r="T17" s="58" t="s">
        <v>105</v>
      </c>
    </row>
    <row r="18" spans="1:20">
      <c r="A18" s="22" t="s">
        <v>52</v>
      </c>
      <c r="B18" s="43">
        <v>100.90434999999999</v>
      </c>
      <c r="C18" s="43">
        <v>12.623286</v>
      </c>
      <c r="D18" s="16">
        <v>31</v>
      </c>
      <c r="E18" s="17">
        <v>33</v>
      </c>
      <c r="F18" s="18">
        <v>8.1999999999999993</v>
      </c>
      <c r="G18" s="19">
        <v>7.1</v>
      </c>
      <c r="H18" s="58" t="s">
        <v>105</v>
      </c>
      <c r="I18" s="20">
        <v>0</v>
      </c>
      <c r="J18" s="20">
        <v>0</v>
      </c>
      <c r="K18" s="17">
        <v>5</v>
      </c>
      <c r="L18" s="20">
        <v>0</v>
      </c>
      <c r="M18" s="20">
        <v>0</v>
      </c>
      <c r="N18" s="20">
        <v>0</v>
      </c>
      <c r="O18" s="20">
        <v>0</v>
      </c>
      <c r="P18" s="20">
        <v>5.5</v>
      </c>
      <c r="Q18" s="20">
        <v>0</v>
      </c>
      <c r="R18" s="20">
        <v>0</v>
      </c>
      <c r="S18" s="59">
        <v>0.5</v>
      </c>
      <c r="T18" s="58" t="s">
        <v>105</v>
      </c>
    </row>
    <row r="19" spans="1:20">
      <c r="A19" s="22" t="s">
        <v>53</v>
      </c>
      <c r="B19" s="43">
        <v>100.92774</v>
      </c>
      <c r="C19" s="43">
        <v>12.643735</v>
      </c>
      <c r="D19" s="16">
        <v>31</v>
      </c>
      <c r="E19" s="17">
        <v>33</v>
      </c>
      <c r="F19" s="18">
        <v>8.1999999999999993</v>
      </c>
      <c r="G19" s="19">
        <v>6.4</v>
      </c>
      <c r="H19" s="58" t="s">
        <v>105</v>
      </c>
      <c r="I19" s="20">
        <v>0</v>
      </c>
      <c r="J19" s="20">
        <v>0</v>
      </c>
      <c r="K19" s="16">
        <v>5</v>
      </c>
      <c r="L19" s="20">
        <v>0</v>
      </c>
      <c r="M19" s="20">
        <v>0</v>
      </c>
      <c r="N19" s="20">
        <v>0</v>
      </c>
      <c r="O19" s="20">
        <v>0</v>
      </c>
      <c r="P19" s="20">
        <v>5.9</v>
      </c>
      <c r="Q19" s="20">
        <v>0</v>
      </c>
      <c r="R19" s="20">
        <v>0</v>
      </c>
      <c r="S19" s="30">
        <v>0.62</v>
      </c>
      <c r="T19" s="58" t="s">
        <v>105</v>
      </c>
    </row>
    <row r="20" spans="1:20">
      <c r="A20" s="22" t="s">
        <v>98</v>
      </c>
      <c r="B20" s="43">
        <v>100.92005</v>
      </c>
      <c r="C20" s="43">
        <v>12.652956</v>
      </c>
      <c r="D20" s="16">
        <v>32</v>
      </c>
      <c r="E20" s="17">
        <v>32</v>
      </c>
      <c r="F20" s="18">
        <v>7.8</v>
      </c>
      <c r="G20" s="19">
        <v>6.2</v>
      </c>
      <c r="H20" s="58" t="s">
        <v>105</v>
      </c>
      <c r="I20" s="20">
        <v>0</v>
      </c>
      <c r="J20" s="20">
        <v>0</v>
      </c>
      <c r="K20" s="16">
        <v>5</v>
      </c>
      <c r="L20" s="20">
        <v>0</v>
      </c>
      <c r="M20" s="20">
        <v>0</v>
      </c>
      <c r="N20" s="20">
        <v>0</v>
      </c>
      <c r="O20" s="20">
        <v>0</v>
      </c>
      <c r="P20" s="20">
        <v>5.4</v>
      </c>
      <c r="Q20" s="20">
        <v>0</v>
      </c>
      <c r="R20" s="20">
        <v>0</v>
      </c>
      <c r="S20" s="30">
        <v>0.49</v>
      </c>
      <c r="T20" s="58" t="s">
        <v>105</v>
      </c>
    </row>
    <row r="21" spans="1:20">
      <c r="A21" s="22" t="s">
        <v>99</v>
      </c>
      <c r="B21" s="43">
        <v>100.90857699999999</v>
      </c>
      <c r="C21" s="43">
        <v>12.659068</v>
      </c>
      <c r="D21" s="16">
        <v>32</v>
      </c>
      <c r="E21" s="17">
        <v>32</v>
      </c>
      <c r="F21" s="18">
        <v>8.1</v>
      </c>
      <c r="G21" s="19">
        <v>6.2</v>
      </c>
      <c r="H21" s="58" t="s">
        <v>105</v>
      </c>
      <c r="I21" s="20">
        <v>0</v>
      </c>
      <c r="J21" s="20">
        <v>0</v>
      </c>
      <c r="K21" s="20">
        <v>2.5</v>
      </c>
      <c r="L21" s="20">
        <v>0</v>
      </c>
      <c r="M21" s="20">
        <v>0</v>
      </c>
      <c r="N21" s="20">
        <v>0</v>
      </c>
      <c r="O21" s="20">
        <v>0</v>
      </c>
      <c r="P21" s="19">
        <v>6</v>
      </c>
      <c r="Q21" s="20">
        <v>0</v>
      </c>
      <c r="R21" s="20">
        <v>0</v>
      </c>
      <c r="S21" s="30">
        <v>0.43</v>
      </c>
      <c r="T21" s="58" t="s">
        <v>105</v>
      </c>
    </row>
    <row r="22" spans="1:20">
      <c r="A22" s="22" t="s">
        <v>54</v>
      </c>
      <c r="B22" s="43">
        <v>100.9021</v>
      </c>
      <c r="C22" s="43">
        <v>12.659246</v>
      </c>
      <c r="D22" s="16">
        <v>32</v>
      </c>
      <c r="E22" s="17">
        <v>33</v>
      </c>
      <c r="F22" s="18">
        <v>8</v>
      </c>
      <c r="G22" s="19">
        <v>6.2</v>
      </c>
      <c r="H22" s="58" t="s">
        <v>105</v>
      </c>
      <c r="I22" s="20">
        <v>0</v>
      </c>
      <c r="J22" s="20">
        <v>0</v>
      </c>
      <c r="K22" s="16">
        <v>2.5</v>
      </c>
      <c r="L22" s="20">
        <v>0</v>
      </c>
      <c r="M22" s="20">
        <v>0</v>
      </c>
      <c r="N22" s="20">
        <v>0</v>
      </c>
      <c r="O22" s="20">
        <v>0</v>
      </c>
      <c r="P22" s="20">
        <v>5.8</v>
      </c>
      <c r="Q22" s="20">
        <v>0</v>
      </c>
      <c r="R22" s="20">
        <v>0</v>
      </c>
      <c r="S22" s="30">
        <v>0.38</v>
      </c>
      <c r="T22" s="58" t="s">
        <v>105</v>
      </c>
    </row>
    <row r="23" spans="1:20">
      <c r="A23" s="22" t="s">
        <v>55</v>
      </c>
      <c r="B23" s="43">
        <v>100.95168</v>
      </c>
      <c r="C23" s="43">
        <v>12.598435</v>
      </c>
      <c r="D23" s="16">
        <v>32</v>
      </c>
      <c r="E23" s="17">
        <v>33</v>
      </c>
      <c r="F23" s="18">
        <v>8.1</v>
      </c>
      <c r="G23" s="19">
        <v>5.4</v>
      </c>
      <c r="H23" s="58" t="s">
        <v>105</v>
      </c>
      <c r="I23" s="20">
        <v>0</v>
      </c>
      <c r="J23" s="20">
        <v>0</v>
      </c>
      <c r="K23" s="17">
        <v>2.5</v>
      </c>
      <c r="L23" s="20">
        <v>0</v>
      </c>
      <c r="M23" s="20">
        <v>0</v>
      </c>
      <c r="N23" s="20">
        <v>0</v>
      </c>
      <c r="O23" s="20">
        <v>0</v>
      </c>
      <c r="P23" s="20">
        <v>5.7</v>
      </c>
      <c r="Q23" s="20">
        <v>0</v>
      </c>
      <c r="R23" s="20">
        <v>0</v>
      </c>
      <c r="S23" s="59">
        <v>0.4</v>
      </c>
      <c r="T23" s="58" t="s">
        <v>105</v>
      </c>
    </row>
    <row r="24" spans="1:20">
      <c r="A24" s="22" t="s">
        <v>56</v>
      </c>
      <c r="B24" s="44">
        <v>100.94714</v>
      </c>
      <c r="C24" s="44">
        <v>12.597396</v>
      </c>
      <c r="D24" s="16">
        <v>31</v>
      </c>
      <c r="E24" s="17">
        <v>33</v>
      </c>
      <c r="F24" s="18">
        <v>7.7</v>
      </c>
      <c r="G24" s="18">
        <v>6.7</v>
      </c>
      <c r="H24" s="58" t="s">
        <v>105</v>
      </c>
      <c r="I24" s="20">
        <v>0</v>
      </c>
      <c r="J24" s="20">
        <v>0</v>
      </c>
      <c r="K24" s="16">
        <v>2.5</v>
      </c>
      <c r="L24" s="20">
        <v>0</v>
      </c>
      <c r="M24" s="20">
        <v>0</v>
      </c>
      <c r="N24" s="20">
        <v>0</v>
      </c>
      <c r="O24" s="20">
        <v>0</v>
      </c>
      <c r="P24" s="19">
        <v>6</v>
      </c>
      <c r="Q24" s="20">
        <v>0</v>
      </c>
      <c r="R24" s="20">
        <v>0</v>
      </c>
      <c r="S24" s="30">
        <v>0.46</v>
      </c>
      <c r="T24" s="58" t="s">
        <v>105</v>
      </c>
    </row>
    <row r="25" spans="1:20">
      <c r="A25" s="31" t="s">
        <v>62</v>
      </c>
      <c r="B25" s="31"/>
      <c r="C25" s="31"/>
      <c r="D25" s="33">
        <f>AVERAGE(D4:D24)</f>
        <v>30.523809523809526</v>
      </c>
      <c r="E25" s="33">
        <f t="shared" ref="E25:G25" si="0">AVERAGE(E4:E24)</f>
        <v>32.857142857142854</v>
      </c>
      <c r="F25" s="33">
        <f t="shared" si="0"/>
        <v>8.1190476190476186</v>
      </c>
      <c r="G25" s="33">
        <f t="shared" si="0"/>
        <v>6.7476190476190485</v>
      </c>
      <c r="H25" s="34"/>
      <c r="I25" s="20"/>
      <c r="J25" s="1"/>
      <c r="K25" s="41">
        <f>AVERAGE(K4:K24)</f>
        <v>4.3571428571428568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2">
        <f>MAX(D4:D25)</f>
        <v>32</v>
      </c>
      <c r="E26" s="32">
        <f t="shared" ref="E26:G26" si="1">MAX(E4:E25)</f>
        <v>33</v>
      </c>
      <c r="F26" s="33">
        <f t="shared" si="1"/>
        <v>8.1999999999999993</v>
      </c>
      <c r="G26" s="33">
        <f t="shared" si="1"/>
        <v>7.4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23">
        <f>MIN(D4:D26)</f>
        <v>30</v>
      </c>
      <c r="E27" s="23">
        <f t="shared" ref="E27:G27" si="2">MIN(E4:E26)</f>
        <v>32</v>
      </c>
      <c r="F27" s="23">
        <f t="shared" si="2"/>
        <v>7.7</v>
      </c>
      <c r="G27" s="23">
        <f t="shared" si="2"/>
        <v>5.4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24" t="s">
        <v>63</v>
      </c>
      <c r="B28" s="25"/>
      <c r="C28" s="25"/>
      <c r="D28" s="24"/>
      <c r="E28" s="24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2">
    <mergeCell ref="B1:C1"/>
    <mergeCell ref="T1:T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workbookViewId="0">
      <selection activeCell="Z15" sqref="Z15"/>
    </sheetView>
  </sheetViews>
  <sheetFormatPr defaultRowHeight="21.75"/>
  <cols>
    <col min="1" max="1" width="27.8554687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50"/>
      <c r="S1" s="51" t="s">
        <v>102</v>
      </c>
      <c r="T1" s="74" t="s">
        <v>84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5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16">
        <v>32</v>
      </c>
      <c r="E4" s="17">
        <v>33</v>
      </c>
      <c r="F4" s="18">
        <v>8.1999999999999993</v>
      </c>
      <c r="G4" s="19">
        <v>6.3</v>
      </c>
      <c r="H4" s="58" t="s">
        <v>105</v>
      </c>
      <c r="I4" s="20">
        <v>0</v>
      </c>
      <c r="J4" s="20">
        <v>0</v>
      </c>
      <c r="K4" s="60">
        <v>4</v>
      </c>
      <c r="L4" s="20">
        <v>0</v>
      </c>
      <c r="M4" s="20">
        <v>0</v>
      </c>
      <c r="N4" s="20">
        <v>0</v>
      </c>
      <c r="O4" s="20">
        <v>0</v>
      </c>
      <c r="P4" s="19">
        <v>5</v>
      </c>
      <c r="Q4" s="20">
        <v>0</v>
      </c>
      <c r="R4" s="20">
        <v>0</v>
      </c>
      <c r="S4" s="30">
        <v>0.47</v>
      </c>
      <c r="T4" s="16" t="s">
        <v>104</v>
      </c>
    </row>
    <row r="5" spans="1:24">
      <c r="A5" s="39" t="s">
        <v>46</v>
      </c>
      <c r="B5" s="43">
        <v>100.956779</v>
      </c>
      <c r="C5" s="16">
        <v>12.578275</v>
      </c>
      <c r="D5" s="16">
        <v>32</v>
      </c>
      <c r="E5" s="17">
        <v>33</v>
      </c>
      <c r="F5" s="18">
        <v>8.1999999999999993</v>
      </c>
      <c r="G5" s="19">
        <v>6.1</v>
      </c>
      <c r="H5" s="58" t="s">
        <v>105</v>
      </c>
      <c r="I5" s="20">
        <v>0</v>
      </c>
      <c r="J5" s="20">
        <v>0</v>
      </c>
      <c r="K5" s="60">
        <v>5</v>
      </c>
      <c r="L5" s="20">
        <v>0</v>
      </c>
      <c r="M5" s="20">
        <v>0</v>
      </c>
      <c r="N5" s="20">
        <v>0</v>
      </c>
      <c r="O5" s="20">
        <v>0</v>
      </c>
      <c r="P5" s="19">
        <v>5</v>
      </c>
      <c r="Q5" s="20">
        <v>0</v>
      </c>
      <c r="R5" s="20">
        <v>0</v>
      </c>
      <c r="S5" s="59">
        <v>0.48</v>
      </c>
      <c r="T5" s="16" t="s">
        <v>104</v>
      </c>
    </row>
    <row r="6" spans="1:24">
      <c r="A6" s="39" t="s">
        <v>47</v>
      </c>
      <c r="B6" s="21">
        <v>100.95896500000001</v>
      </c>
      <c r="C6" s="21">
        <v>12.573636</v>
      </c>
      <c r="D6" s="16">
        <v>32</v>
      </c>
      <c r="E6" s="17">
        <v>34</v>
      </c>
      <c r="F6" s="18">
        <v>8.1</v>
      </c>
      <c r="G6" s="19">
        <v>6</v>
      </c>
      <c r="H6" s="58" t="s">
        <v>105</v>
      </c>
      <c r="I6" s="20">
        <v>0</v>
      </c>
      <c r="J6" s="20">
        <v>0</v>
      </c>
      <c r="K6" s="60">
        <v>4</v>
      </c>
      <c r="L6" s="20">
        <v>0</v>
      </c>
      <c r="M6" s="20">
        <v>0</v>
      </c>
      <c r="N6" s="20">
        <v>0</v>
      </c>
      <c r="O6" s="20">
        <v>0</v>
      </c>
      <c r="P6" s="19">
        <v>5</v>
      </c>
      <c r="Q6" s="20">
        <v>0</v>
      </c>
      <c r="R6" s="20">
        <v>0</v>
      </c>
      <c r="S6" s="30">
        <v>0.4</v>
      </c>
      <c r="T6" s="16" t="s">
        <v>104</v>
      </c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16">
        <v>32</v>
      </c>
      <c r="E7" s="17">
        <v>33</v>
      </c>
      <c r="F7" s="18">
        <v>8.1</v>
      </c>
      <c r="G7" s="19">
        <v>6.1</v>
      </c>
      <c r="H7" s="58" t="s">
        <v>105</v>
      </c>
      <c r="I7" s="20">
        <v>0</v>
      </c>
      <c r="J7" s="20">
        <v>0</v>
      </c>
      <c r="K7" s="16">
        <v>2.5</v>
      </c>
      <c r="L7" s="20">
        <v>0</v>
      </c>
      <c r="M7" s="20">
        <v>0</v>
      </c>
      <c r="N7" s="20">
        <v>0</v>
      </c>
      <c r="O7" s="20">
        <v>0</v>
      </c>
      <c r="P7" s="19">
        <v>5</v>
      </c>
      <c r="Q7" s="20">
        <v>0</v>
      </c>
      <c r="R7" s="20">
        <v>0</v>
      </c>
      <c r="S7" s="30">
        <v>0.49</v>
      </c>
      <c r="T7" s="16" t="s">
        <v>104</v>
      </c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16">
        <v>33</v>
      </c>
      <c r="E8" s="17">
        <v>33</v>
      </c>
      <c r="F8" s="18">
        <v>8.1999999999999993</v>
      </c>
      <c r="G8" s="19">
        <v>6</v>
      </c>
      <c r="H8" s="58" t="s">
        <v>105</v>
      </c>
      <c r="I8" s="20">
        <v>0</v>
      </c>
      <c r="J8" s="20">
        <v>0</v>
      </c>
      <c r="K8" s="16">
        <v>3.5</v>
      </c>
      <c r="L8" s="20">
        <v>0</v>
      </c>
      <c r="M8" s="20">
        <v>0</v>
      </c>
      <c r="N8" s="20">
        <v>0</v>
      </c>
      <c r="O8" s="20">
        <v>0</v>
      </c>
      <c r="P8" s="19">
        <v>5</v>
      </c>
      <c r="Q8" s="20">
        <v>0</v>
      </c>
      <c r="R8" s="20">
        <v>0</v>
      </c>
      <c r="S8" s="59">
        <v>0.44</v>
      </c>
      <c r="T8" s="16" t="s">
        <v>104</v>
      </c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16">
        <v>32</v>
      </c>
      <c r="E9" s="17">
        <v>33</v>
      </c>
      <c r="F9" s="18">
        <v>8.1999999999999993</v>
      </c>
      <c r="G9" s="19">
        <v>6.3</v>
      </c>
      <c r="H9" s="58" t="s">
        <v>105</v>
      </c>
      <c r="I9" s="20">
        <v>0</v>
      </c>
      <c r="J9" s="20">
        <v>0</v>
      </c>
      <c r="K9" s="61">
        <v>5</v>
      </c>
      <c r="L9" s="20">
        <v>0</v>
      </c>
      <c r="M9" s="20">
        <v>0</v>
      </c>
      <c r="N9" s="20">
        <v>0</v>
      </c>
      <c r="O9" s="20">
        <v>0</v>
      </c>
      <c r="P9" s="19">
        <v>5</v>
      </c>
      <c r="Q9" s="20">
        <v>0</v>
      </c>
      <c r="R9" s="20">
        <v>0</v>
      </c>
      <c r="S9" s="30">
        <v>0.42</v>
      </c>
      <c r="T9" s="16" t="s">
        <v>104</v>
      </c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16">
        <v>33</v>
      </c>
      <c r="E10" s="17">
        <v>33</v>
      </c>
      <c r="F10" s="18">
        <v>8.1</v>
      </c>
      <c r="G10" s="19">
        <v>6.2</v>
      </c>
      <c r="H10" s="58" t="s">
        <v>105</v>
      </c>
      <c r="I10" s="20">
        <v>0</v>
      </c>
      <c r="J10" s="20">
        <v>0</v>
      </c>
      <c r="K10" s="61">
        <v>5</v>
      </c>
      <c r="L10" s="20">
        <v>0</v>
      </c>
      <c r="M10" s="20">
        <v>0</v>
      </c>
      <c r="N10" s="20">
        <v>0</v>
      </c>
      <c r="O10" s="20">
        <v>0</v>
      </c>
      <c r="P10" s="19">
        <v>5</v>
      </c>
      <c r="Q10" s="20">
        <v>0</v>
      </c>
      <c r="R10" s="20">
        <v>0</v>
      </c>
      <c r="S10" s="30">
        <v>0.35</v>
      </c>
      <c r="T10" s="16" t="s">
        <v>104</v>
      </c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16">
        <v>33</v>
      </c>
      <c r="E11" s="17">
        <v>33</v>
      </c>
      <c r="F11" s="18">
        <v>8.1999999999999993</v>
      </c>
      <c r="G11" s="19">
        <v>6.4</v>
      </c>
      <c r="H11" s="58" t="s">
        <v>105</v>
      </c>
      <c r="I11" s="20">
        <v>0</v>
      </c>
      <c r="J11" s="20">
        <v>0</v>
      </c>
      <c r="K11" s="61">
        <v>5</v>
      </c>
      <c r="L11" s="20">
        <v>0</v>
      </c>
      <c r="M11" s="20">
        <v>0</v>
      </c>
      <c r="N11" s="20">
        <v>0</v>
      </c>
      <c r="O11" s="20">
        <v>0</v>
      </c>
      <c r="P11" s="19">
        <v>5</v>
      </c>
      <c r="Q11" s="20">
        <v>0</v>
      </c>
      <c r="R11" s="20">
        <v>0</v>
      </c>
      <c r="S11" s="30">
        <v>0.31</v>
      </c>
      <c r="T11" s="16" t="s">
        <v>104</v>
      </c>
    </row>
    <row r="12" spans="1:24">
      <c r="A12" s="40" t="s">
        <v>94</v>
      </c>
      <c r="B12" s="16">
        <v>100.97631800000001</v>
      </c>
      <c r="C12" s="43">
        <v>12.52182</v>
      </c>
      <c r="D12" s="16">
        <v>33</v>
      </c>
      <c r="E12" s="17">
        <v>33</v>
      </c>
      <c r="F12" s="18">
        <v>8.3000000000000007</v>
      </c>
      <c r="G12" s="19">
        <v>6.3</v>
      </c>
      <c r="H12" s="58" t="s">
        <v>105</v>
      </c>
      <c r="I12" s="20">
        <v>0</v>
      </c>
      <c r="J12" s="20">
        <v>0</v>
      </c>
      <c r="K12" s="60">
        <v>5</v>
      </c>
      <c r="L12" s="20">
        <v>0</v>
      </c>
      <c r="M12" s="20">
        <v>0</v>
      </c>
      <c r="N12" s="20">
        <v>0</v>
      </c>
      <c r="O12" s="20">
        <v>0</v>
      </c>
      <c r="P12" s="19">
        <v>5</v>
      </c>
      <c r="Q12" s="20">
        <v>0</v>
      </c>
      <c r="R12" s="20">
        <v>0</v>
      </c>
      <c r="S12" s="30">
        <v>0.33</v>
      </c>
      <c r="T12" s="16" t="s">
        <v>104</v>
      </c>
    </row>
    <row r="13" spans="1:24">
      <c r="A13" s="15" t="s">
        <v>95</v>
      </c>
      <c r="B13" s="16">
        <v>100.962512</v>
      </c>
      <c r="C13" s="16">
        <v>12.52477</v>
      </c>
      <c r="D13" s="16">
        <v>33</v>
      </c>
      <c r="E13" s="17">
        <v>33</v>
      </c>
      <c r="F13" s="18">
        <v>8.3000000000000007</v>
      </c>
      <c r="G13" s="19">
        <v>6.3</v>
      </c>
      <c r="H13" s="58" t="s">
        <v>105</v>
      </c>
      <c r="I13" s="20">
        <v>0</v>
      </c>
      <c r="J13" s="20">
        <v>0</v>
      </c>
      <c r="K13" s="60">
        <v>5</v>
      </c>
      <c r="L13" s="20">
        <v>0</v>
      </c>
      <c r="M13" s="20">
        <v>0</v>
      </c>
      <c r="N13" s="20">
        <v>0</v>
      </c>
      <c r="O13" s="20">
        <v>0</v>
      </c>
      <c r="P13" s="19">
        <v>5</v>
      </c>
      <c r="Q13" s="20">
        <v>0</v>
      </c>
      <c r="R13" s="20">
        <v>0</v>
      </c>
      <c r="S13" s="30">
        <v>0.32</v>
      </c>
      <c r="T13" s="16" t="s">
        <v>104</v>
      </c>
    </row>
    <row r="14" spans="1:24">
      <c r="A14" s="22" t="s">
        <v>50</v>
      </c>
      <c r="B14" s="43">
        <v>100.94893</v>
      </c>
      <c r="C14" s="16">
        <v>12.564605999999999</v>
      </c>
      <c r="D14" s="16">
        <v>32</v>
      </c>
      <c r="E14" s="17">
        <v>33</v>
      </c>
      <c r="F14" s="18">
        <v>8.1999999999999993</v>
      </c>
      <c r="G14" s="19">
        <v>6.2</v>
      </c>
      <c r="H14" s="58" t="s">
        <v>105</v>
      </c>
      <c r="I14" s="20">
        <v>0</v>
      </c>
      <c r="J14" s="20">
        <v>0</v>
      </c>
      <c r="K14" s="16">
        <v>3.5</v>
      </c>
      <c r="L14" s="20">
        <v>0</v>
      </c>
      <c r="M14" s="20">
        <v>0</v>
      </c>
      <c r="N14" s="20">
        <v>0</v>
      </c>
      <c r="O14" s="20">
        <v>0</v>
      </c>
      <c r="P14" s="19">
        <v>5</v>
      </c>
      <c r="Q14" s="20">
        <v>0</v>
      </c>
      <c r="R14" s="20">
        <v>0</v>
      </c>
      <c r="S14" s="30">
        <v>0.37</v>
      </c>
      <c r="T14" s="16" t="s">
        <v>104</v>
      </c>
    </row>
    <row r="15" spans="1:24">
      <c r="A15" s="22" t="s">
        <v>96</v>
      </c>
      <c r="B15" s="43">
        <v>100.94468999999999</v>
      </c>
      <c r="C15" s="43">
        <v>12.585526</v>
      </c>
      <c r="D15" s="16">
        <v>32</v>
      </c>
      <c r="E15" s="57">
        <v>32</v>
      </c>
      <c r="F15" s="18">
        <v>8.1</v>
      </c>
      <c r="G15" s="19">
        <v>6</v>
      </c>
      <c r="H15" s="58" t="s">
        <v>105</v>
      </c>
      <c r="I15" s="20">
        <v>0</v>
      </c>
      <c r="J15" s="20">
        <v>0</v>
      </c>
      <c r="K15" s="19">
        <v>3</v>
      </c>
      <c r="L15" s="20">
        <v>0</v>
      </c>
      <c r="M15" s="20">
        <v>0</v>
      </c>
      <c r="N15" s="20">
        <v>0</v>
      </c>
      <c r="O15" s="20">
        <v>0</v>
      </c>
      <c r="P15" s="19">
        <v>5</v>
      </c>
      <c r="Q15" s="20">
        <v>0</v>
      </c>
      <c r="R15" s="20">
        <v>0</v>
      </c>
      <c r="S15" s="30">
        <v>0.42</v>
      </c>
      <c r="T15" s="16" t="s">
        <v>104</v>
      </c>
    </row>
    <row r="16" spans="1:24">
      <c r="A16" s="22" t="s">
        <v>97</v>
      </c>
      <c r="B16" s="43">
        <v>100.93619</v>
      </c>
      <c r="C16" s="43">
        <v>12.575726</v>
      </c>
      <c r="D16" s="16">
        <v>32</v>
      </c>
      <c r="E16" s="17">
        <v>33</v>
      </c>
      <c r="F16" s="18">
        <v>8.3000000000000007</v>
      </c>
      <c r="G16" s="19">
        <v>6.2</v>
      </c>
      <c r="H16" s="58" t="s">
        <v>105</v>
      </c>
      <c r="I16" s="20">
        <v>0</v>
      </c>
      <c r="J16" s="20">
        <v>0</v>
      </c>
      <c r="K16" s="20">
        <v>3.5</v>
      </c>
      <c r="L16" s="20">
        <v>0</v>
      </c>
      <c r="M16" s="20">
        <v>0</v>
      </c>
      <c r="N16" s="20">
        <v>0</v>
      </c>
      <c r="O16" s="20">
        <v>0</v>
      </c>
      <c r="P16" s="19">
        <v>5</v>
      </c>
      <c r="Q16" s="20">
        <v>0</v>
      </c>
      <c r="R16" s="20">
        <v>0</v>
      </c>
      <c r="S16" s="30">
        <v>0.45</v>
      </c>
      <c r="T16" s="16" t="s">
        <v>104</v>
      </c>
    </row>
    <row r="17" spans="1:20">
      <c r="A17" s="22" t="s">
        <v>51</v>
      </c>
      <c r="B17" s="43">
        <v>100.94029999999999</v>
      </c>
      <c r="C17" s="43">
        <v>12.604336</v>
      </c>
      <c r="D17" s="16">
        <v>32</v>
      </c>
      <c r="E17" s="17">
        <v>33</v>
      </c>
      <c r="F17" s="18">
        <v>8.1</v>
      </c>
      <c r="G17" s="19">
        <v>6</v>
      </c>
      <c r="H17" s="58" t="s">
        <v>105</v>
      </c>
      <c r="I17" s="20">
        <v>0</v>
      </c>
      <c r="J17" s="20">
        <v>0</v>
      </c>
      <c r="K17" s="16">
        <v>3.5</v>
      </c>
      <c r="L17" s="20">
        <v>0</v>
      </c>
      <c r="M17" s="20">
        <v>0</v>
      </c>
      <c r="N17" s="20">
        <v>0</v>
      </c>
      <c r="O17" s="20">
        <v>0</v>
      </c>
      <c r="P17" s="19">
        <v>5</v>
      </c>
      <c r="Q17" s="20">
        <v>0</v>
      </c>
      <c r="R17" s="20">
        <v>0</v>
      </c>
      <c r="S17" s="30">
        <v>0.46</v>
      </c>
      <c r="T17" s="16" t="s">
        <v>104</v>
      </c>
    </row>
    <row r="18" spans="1:20">
      <c r="A18" s="22" t="s">
        <v>52</v>
      </c>
      <c r="B18" s="43">
        <v>100.90434999999999</v>
      </c>
      <c r="C18" s="43">
        <v>12.623286</v>
      </c>
      <c r="D18" s="16">
        <v>32</v>
      </c>
      <c r="E18" s="17">
        <v>33</v>
      </c>
      <c r="F18" s="18">
        <v>8.1999999999999993</v>
      </c>
      <c r="G18" s="19">
        <v>5.9</v>
      </c>
      <c r="H18" s="58" t="s">
        <v>105</v>
      </c>
      <c r="I18" s="20">
        <v>0</v>
      </c>
      <c r="J18" s="20">
        <v>0</v>
      </c>
      <c r="K18" s="18">
        <v>3</v>
      </c>
      <c r="L18" s="20">
        <v>0</v>
      </c>
      <c r="M18" s="20">
        <v>0</v>
      </c>
      <c r="N18" s="20">
        <v>0</v>
      </c>
      <c r="O18" s="20">
        <v>0</v>
      </c>
      <c r="P18" s="19">
        <v>5</v>
      </c>
      <c r="Q18" s="20">
        <v>0</v>
      </c>
      <c r="R18" s="20">
        <v>0</v>
      </c>
      <c r="S18" s="59">
        <v>0.53</v>
      </c>
      <c r="T18" s="16" t="s">
        <v>104</v>
      </c>
    </row>
    <row r="19" spans="1:20">
      <c r="A19" s="22" t="s">
        <v>53</v>
      </c>
      <c r="B19" s="43">
        <v>100.92774</v>
      </c>
      <c r="C19" s="43">
        <v>12.643735</v>
      </c>
      <c r="D19" s="16">
        <v>33</v>
      </c>
      <c r="E19" s="17">
        <v>32</v>
      </c>
      <c r="F19" s="18">
        <v>8.1999999999999993</v>
      </c>
      <c r="G19" s="19">
        <v>6</v>
      </c>
      <c r="H19" s="58" t="s">
        <v>105</v>
      </c>
      <c r="I19" s="20">
        <v>0</v>
      </c>
      <c r="J19" s="20">
        <v>0</v>
      </c>
      <c r="K19" s="60">
        <v>3</v>
      </c>
      <c r="L19" s="20">
        <v>0</v>
      </c>
      <c r="M19" s="20">
        <v>0</v>
      </c>
      <c r="N19" s="20">
        <v>0</v>
      </c>
      <c r="O19" s="20">
        <v>0</v>
      </c>
      <c r="P19" s="19">
        <v>6</v>
      </c>
      <c r="Q19" s="20">
        <v>0</v>
      </c>
      <c r="R19" s="20">
        <v>0</v>
      </c>
      <c r="S19" s="30">
        <v>0.8</v>
      </c>
      <c r="T19" s="16" t="s">
        <v>104</v>
      </c>
    </row>
    <row r="20" spans="1:20">
      <c r="A20" s="22" t="s">
        <v>98</v>
      </c>
      <c r="B20" s="43">
        <v>100.92005</v>
      </c>
      <c r="C20" s="43">
        <v>12.652956</v>
      </c>
      <c r="D20" s="16">
        <v>33</v>
      </c>
      <c r="E20" s="17">
        <v>33</v>
      </c>
      <c r="F20" s="18">
        <v>8.1</v>
      </c>
      <c r="G20" s="19">
        <v>6</v>
      </c>
      <c r="H20" s="58" t="s">
        <v>105</v>
      </c>
      <c r="I20" s="20">
        <v>0</v>
      </c>
      <c r="J20" s="20">
        <v>0</v>
      </c>
      <c r="K20" s="16">
        <v>2.5</v>
      </c>
      <c r="L20" s="20">
        <v>0</v>
      </c>
      <c r="M20" s="20">
        <v>0</v>
      </c>
      <c r="N20" s="20">
        <v>0</v>
      </c>
      <c r="O20" s="20">
        <v>0</v>
      </c>
      <c r="P20" s="19">
        <v>6</v>
      </c>
      <c r="Q20" s="20">
        <v>0</v>
      </c>
      <c r="R20" s="20">
        <v>0</v>
      </c>
      <c r="S20" s="30">
        <v>0.57999999999999996</v>
      </c>
      <c r="T20" s="16" t="s">
        <v>104</v>
      </c>
    </row>
    <row r="21" spans="1:20">
      <c r="A21" s="22" t="s">
        <v>99</v>
      </c>
      <c r="B21" s="43">
        <v>100.90857699999999</v>
      </c>
      <c r="C21" s="43">
        <v>12.659068</v>
      </c>
      <c r="D21" s="16">
        <v>33</v>
      </c>
      <c r="E21" s="17">
        <v>33</v>
      </c>
      <c r="F21" s="18">
        <v>8.1</v>
      </c>
      <c r="G21" s="19">
        <v>6</v>
      </c>
      <c r="H21" s="58" t="s">
        <v>105</v>
      </c>
      <c r="I21" s="20">
        <v>0</v>
      </c>
      <c r="J21" s="20">
        <v>0</v>
      </c>
      <c r="K21" s="20">
        <v>2.5</v>
      </c>
      <c r="L21" s="20">
        <v>0</v>
      </c>
      <c r="M21" s="20">
        <v>0</v>
      </c>
      <c r="N21" s="20">
        <v>0</v>
      </c>
      <c r="O21" s="20">
        <v>0</v>
      </c>
      <c r="P21" s="19">
        <v>5</v>
      </c>
      <c r="Q21" s="20">
        <v>0</v>
      </c>
      <c r="R21" s="20">
        <v>0</v>
      </c>
      <c r="S21" s="30">
        <v>0.45</v>
      </c>
      <c r="T21" s="16" t="s">
        <v>104</v>
      </c>
    </row>
    <row r="22" spans="1:20">
      <c r="A22" s="22" t="s">
        <v>54</v>
      </c>
      <c r="B22" s="43">
        <v>100.9021</v>
      </c>
      <c r="C22" s="43">
        <v>12.659246</v>
      </c>
      <c r="D22" s="16">
        <v>33</v>
      </c>
      <c r="E22" s="17">
        <v>32</v>
      </c>
      <c r="F22" s="18">
        <v>8.1999999999999993</v>
      </c>
      <c r="G22" s="19">
        <v>6.1</v>
      </c>
      <c r="H22" s="58" t="s">
        <v>105</v>
      </c>
      <c r="I22" s="20">
        <v>0</v>
      </c>
      <c r="J22" s="20">
        <v>0</v>
      </c>
      <c r="K22" s="16">
        <v>2.5</v>
      </c>
      <c r="L22" s="20">
        <v>0</v>
      </c>
      <c r="M22" s="20">
        <v>0</v>
      </c>
      <c r="N22" s="20">
        <v>0</v>
      </c>
      <c r="O22" s="20">
        <v>0</v>
      </c>
      <c r="P22" s="19">
        <v>5</v>
      </c>
      <c r="Q22" s="20">
        <v>0</v>
      </c>
      <c r="R22" s="20">
        <v>0</v>
      </c>
      <c r="S22" s="30">
        <v>0.09</v>
      </c>
      <c r="T22" s="16" t="s">
        <v>104</v>
      </c>
    </row>
    <row r="23" spans="1:20">
      <c r="A23" s="22" t="s">
        <v>55</v>
      </c>
      <c r="B23" s="43">
        <v>100.95168</v>
      </c>
      <c r="C23" s="43">
        <v>12.598435</v>
      </c>
      <c r="D23" s="16">
        <v>32</v>
      </c>
      <c r="E23" s="17">
        <v>32</v>
      </c>
      <c r="F23" s="18">
        <v>8.1999999999999993</v>
      </c>
      <c r="G23" s="19">
        <v>6.1</v>
      </c>
      <c r="H23" s="58" t="s">
        <v>105</v>
      </c>
      <c r="I23" s="20">
        <v>0</v>
      </c>
      <c r="J23" s="20">
        <v>0</v>
      </c>
      <c r="K23" s="18">
        <v>4.5</v>
      </c>
      <c r="L23" s="20">
        <v>0</v>
      </c>
      <c r="M23" s="20">
        <v>0</v>
      </c>
      <c r="N23" s="20">
        <v>0</v>
      </c>
      <c r="O23" s="20">
        <v>0</v>
      </c>
      <c r="P23" s="19">
        <v>5</v>
      </c>
      <c r="Q23" s="20">
        <v>0</v>
      </c>
      <c r="R23" s="20">
        <v>0</v>
      </c>
      <c r="S23" s="59">
        <v>0.44</v>
      </c>
      <c r="T23" s="16" t="s">
        <v>104</v>
      </c>
    </row>
    <row r="24" spans="1:20">
      <c r="A24" s="22" t="s">
        <v>56</v>
      </c>
      <c r="B24" s="44">
        <v>100.94714</v>
      </c>
      <c r="C24" s="44">
        <v>12.597396</v>
      </c>
      <c r="D24" s="16">
        <v>33</v>
      </c>
      <c r="E24" s="17">
        <v>32</v>
      </c>
      <c r="F24" s="18">
        <v>8.3000000000000007</v>
      </c>
      <c r="G24" s="18">
        <v>6.2</v>
      </c>
      <c r="H24" s="58" t="s">
        <v>105</v>
      </c>
      <c r="I24" s="20">
        <v>0</v>
      </c>
      <c r="J24" s="20">
        <v>0</v>
      </c>
      <c r="K24" s="16">
        <v>3.5</v>
      </c>
      <c r="L24" s="20">
        <v>0</v>
      </c>
      <c r="M24" s="20">
        <v>0</v>
      </c>
      <c r="N24" s="20">
        <v>0</v>
      </c>
      <c r="O24" s="20">
        <v>0</v>
      </c>
      <c r="P24" s="19">
        <v>5</v>
      </c>
      <c r="Q24" s="20">
        <v>0</v>
      </c>
      <c r="R24" s="20">
        <v>0</v>
      </c>
      <c r="S24" s="30">
        <v>0.41</v>
      </c>
      <c r="T24" s="16" t="s">
        <v>104</v>
      </c>
    </row>
    <row r="25" spans="1:20">
      <c r="A25" s="31" t="s">
        <v>62</v>
      </c>
      <c r="B25" s="31"/>
      <c r="C25" s="31"/>
      <c r="D25" s="33">
        <f>'24.7.66'!D16</f>
        <v>32</v>
      </c>
      <c r="E25" s="33">
        <f t="shared" ref="E25:G25" si="0">AVERAGE(E4:E24)</f>
        <v>32.80952380952381</v>
      </c>
      <c r="F25" s="33">
        <f t="shared" si="0"/>
        <v>8.1857142857142833</v>
      </c>
      <c r="G25" s="33">
        <f t="shared" si="0"/>
        <v>6.1285714285714281</v>
      </c>
      <c r="H25" s="34"/>
      <c r="I25" s="20"/>
      <c r="J25" s="1"/>
      <c r="K25" s="41">
        <f>AVERAGE(K4:K24)</f>
        <v>3.7619047619047619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2">
        <f>MAX(D4:D25)</f>
        <v>33</v>
      </c>
      <c r="E26" s="32">
        <f t="shared" ref="E26:G26" si="1">MAX(E4:E25)</f>
        <v>34</v>
      </c>
      <c r="F26" s="33">
        <f t="shared" si="1"/>
        <v>8.3000000000000007</v>
      </c>
      <c r="G26" s="33">
        <f t="shared" si="1"/>
        <v>6.4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23">
        <f>MIN(D4:D26)</f>
        <v>32</v>
      </c>
      <c r="E27" s="23">
        <f t="shared" ref="E27:G27" si="2">MIN(E4:E26)</f>
        <v>32</v>
      </c>
      <c r="F27" s="23">
        <f t="shared" si="2"/>
        <v>8.1</v>
      </c>
      <c r="G27" s="23">
        <f t="shared" si="2"/>
        <v>5.9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24" t="s">
        <v>63</v>
      </c>
      <c r="B28" s="25"/>
      <c r="C28" s="25"/>
      <c r="D28" s="24"/>
      <c r="E28" s="24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2">
    <mergeCell ref="B1:C1"/>
    <mergeCell ref="T1:T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8"/>
  <sheetViews>
    <sheetView workbookViewId="0">
      <selection activeCell="Z17" sqref="Z17"/>
    </sheetView>
  </sheetViews>
  <sheetFormatPr defaultRowHeight="21.75"/>
  <cols>
    <col min="1" max="1" width="27.8554687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50"/>
      <c r="S1" s="51" t="s">
        <v>102</v>
      </c>
      <c r="T1" s="74" t="s">
        <v>84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5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16">
        <v>33</v>
      </c>
      <c r="E4" s="17">
        <v>33</v>
      </c>
      <c r="F4" s="18">
        <v>8.4</v>
      </c>
      <c r="G4" s="19">
        <v>6.3</v>
      </c>
      <c r="H4" s="58" t="s">
        <v>105</v>
      </c>
      <c r="I4" s="20">
        <v>0</v>
      </c>
      <c r="J4" s="20">
        <v>0</v>
      </c>
      <c r="K4" s="60">
        <v>4</v>
      </c>
      <c r="L4" s="20">
        <v>0</v>
      </c>
      <c r="M4" s="20">
        <v>0</v>
      </c>
      <c r="N4" s="20">
        <v>0</v>
      </c>
      <c r="O4" s="20">
        <v>0</v>
      </c>
      <c r="P4" s="19">
        <v>0</v>
      </c>
      <c r="Q4" s="20">
        <v>0</v>
      </c>
      <c r="R4" s="20">
        <v>0</v>
      </c>
      <c r="S4" s="30">
        <v>0.42</v>
      </c>
      <c r="T4" s="16" t="s">
        <v>104</v>
      </c>
    </row>
    <row r="5" spans="1:24">
      <c r="A5" s="39" t="s">
        <v>46</v>
      </c>
      <c r="B5" s="43">
        <v>100.956779</v>
      </c>
      <c r="C5" s="16">
        <v>12.578275</v>
      </c>
      <c r="D5" s="16">
        <v>33</v>
      </c>
      <c r="E5" s="17">
        <v>33</v>
      </c>
      <c r="F5" s="18">
        <v>8.1999999999999993</v>
      </c>
      <c r="G5" s="19">
        <v>6.1</v>
      </c>
      <c r="H5" s="58" t="s">
        <v>105</v>
      </c>
      <c r="I5" s="20">
        <v>0</v>
      </c>
      <c r="J5" s="20">
        <v>0</v>
      </c>
      <c r="K5" s="60">
        <v>5</v>
      </c>
      <c r="L5" s="20">
        <v>0</v>
      </c>
      <c r="M5" s="20">
        <v>0</v>
      </c>
      <c r="N5" s="20">
        <v>0</v>
      </c>
      <c r="O5" s="20">
        <v>0</v>
      </c>
      <c r="P5" s="19">
        <v>0</v>
      </c>
      <c r="Q5" s="20">
        <v>0</v>
      </c>
      <c r="R5" s="20">
        <v>0</v>
      </c>
      <c r="S5" s="59">
        <v>0.38</v>
      </c>
      <c r="T5" s="16" t="s">
        <v>104</v>
      </c>
    </row>
    <row r="6" spans="1:24">
      <c r="A6" s="39" t="s">
        <v>47</v>
      </c>
      <c r="B6" s="21">
        <v>100.95896500000001</v>
      </c>
      <c r="C6" s="21">
        <v>12.573636</v>
      </c>
      <c r="D6" s="16">
        <v>33</v>
      </c>
      <c r="E6" s="17">
        <v>34</v>
      </c>
      <c r="F6" s="18">
        <v>8.3000000000000007</v>
      </c>
      <c r="G6" s="19">
        <v>6</v>
      </c>
      <c r="H6" s="58" t="s">
        <v>105</v>
      </c>
      <c r="I6" s="20">
        <v>0</v>
      </c>
      <c r="J6" s="20">
        <v>0</v>
      </c>
      <c r="K6" s="60">
        <v>4</v>
      </c>
      <c r="L6" s="20">
        <v>0</v>
      </c>
      <c r="M6" s="20">
        <v>0</v>
      </c>
      <c r="N6" s="20">
        <v>0</v>
      </c>
      <c r="O6" s="20">
        <v>0</v>
      </c>
      <c r="P6" s="19">
        <v>0</v>
      </c>
      <c r="Q6" s="20">
        <v>0</v>
      </c>
      <c r="R6" s="20">
        <v>0</v>
      </c>
      <c r="S6" s="30">
        <v>0.35</v>
      </c>
      <c r="T6" s="16" t="s">
        <v>104</v>
      </c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16">
        <v>33</v>
      </c>
      <c r="E7" s="17">
        <v>33</v>
      </c>
      <c r="F7" s="18">
        <v>8.1999999999999993</v>
      </c>
      <c r="G7" s="19">
        <v>6.1</v>
      </c>
      <c r="H7" s="58" t="s">
        <v>105</v>
      </c>
      <c r="I7" s="20">
        <v>0</v>
      </c>
      <c r="J7" s="20">
        <v>0</v>
      </c>
      <c r="K7" s="16">
        <v>2.5</v>
      </c>
      <c r="L7" s="20">
        <v>0</v>
      </c>
      <c r="M7" s="20">
        <v>0</v>
      </c>
      <c r="N7" s="20">
        <v>0</v>
      </c>
      <c r="O7" s="20">
        <v>0</v>
      </c>
      <c r="P7" s="19">
        <v>0</v>
      </c>
      <c r="Q7" s="20">
        <v>0</v>
      </c>
      <c r="R7" s="20">
        <v>0</v>
      </c>
      <c r="S7" s="30">
        <v>0.36</v>
      </c>
      <c r="T7" s="16" t="s">
        <v>104</v>
      </c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16">
        <v>33</v>
      </c>
      <c r="E8" s="17">
        <v>33</v>
      </c>
      <c r="F8" s="18">
        <v>8.1999999999999993</v>
      </c>
      <c r="G8" s="19">
        <v>6</v>
      </c>
      <c r="H8" s="58" t="s">
        <v>105</v>
      </c>
      <c r="I8" s="20">
        <v>0</v>
      </c>
      <c r="J8" s="20">
        <v>0</v>
      </c>
      <c r="K8" s="16">
        <v>3.5</v>
      </c>
      <c r="L8" s="20">
        <v>0</v>
      </c>
      <c r="M8" s="20">
        <v>0</v>
      </c>
      <c r="N8" s="20">
        <v>0</v>
      </c>
      <c r="O8" s="20">
        <v>0</v>
      </c>
      <c r="P8" s="19">
        <v>0</v>
      </c>
      <c r="Q8" s="20">
        <v>0</v>
      </c>
      <c r="R8" s="20">
        <v>0</v>
      </c>
      <c r="S8" s="59">
        <v>0.43</v>
      </c>
      <c r="T8" s="16" t="s">
        <v>104</v>
      </c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16">
        <v>33</v>
      </c>
      <c r="E9" s="17">
        <v>33</v>
      </c>
      <c r="F9" s="18">
        <v>8.1999999999999993</v>
      </c>
      <c r="G9" s="19">
        <v>6.3</v>
      </c>
      <c r="H9" s="58" t="s">
        <v>105</v>
      </c>
      <c r="I9" s="20">
        <v>0</v>
      </c>
      <c r="J9" s="20">
        <v>0</v>
      </c>
      <c r="K9" s="61">
        <v>5</v>
      </c>
      <c r="L9" s="20">
        <v>0</v>
      </c>
      <c r="M9" s="20">
        <v>0</v>
      </c>
      <c r="N9" s="20">
        <v>0</v>
      </c>
      <c r="O9" s="20">
        <v>0</v>
      </c>
      <c r="P9" s="19">
        <v>0</v>
      </c>
      <c r="Q9" s="20">
        <v>0</v>
      </c>
      <c r="R9" s="20">
        <v>0</v>
      </c>
      <c r="S9" s="30">
        <v>0.39</v>
      </c>
      <c r="T9" s="16" t="s">
        <v>104</v>
      </c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16">
        <v>32</v>
      </c>
      <c r="E10" s="17">
        <v>33</v>
      </c>
      <c r="F10" s="18">
        <v>8.4</v>
      </c>
      <c r="G10" s="19">
        <v>6.2</v>
      </c>
      <c r="H10" s="58" t="s">
        <v>105</v>
      </c>
      <c r="I10" s="20">
        <v>0</v>
      </c>
      <c r="J10" s="20">
        <v>0</v>
      </c>
      <c r="K10" s="61">
        <v>5</v>
      </c>
      <c r="L10" s="20">
        <v>0</v>
      </c>
      <c r="M10" s="20">
        <v>0</v>
      </c>
      <c r="N10" s="20">
        <v>0</v>
      </c>
      <c r="O10" s="20">
        <v>0</v>
      </c>
      <c r="P10" s="19">
        <v>0</v>
      </c>
      <c r="Q10" s="20">
        <v>0</v>
      </c>
      <c r="R10" s="20">
        <v>0</v>
      </c>
      <c r="S10" s="30">
        <v>0.43</v>
      </c>
      <c r="T10" s="16">
        <v>0.5</v>
      </c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16">
        <v>33</v>
      </c>
      <c r="E11" s="17">
        <v>33</v>
      </c>
      <c r="F11" s="18">
        <v>8.3000000000000007</v>
      </c>
      <c r="G11" s="19">
        <v>6.4</v>
      </c>
      <c r="H11" s="58" t="s">
        <v>105</v>
      </c>
      <c r="I11" s="20">
        <v>0</v>
      </c>
      <c r="J11" s="20">
        <v>0</v>
      </c>
      <c r="K11" s="61">
        <v>5</v>
      </c>
      <c r="L11" s="20">
        <v>0</v>
      </c>
      <c r="M11" s="20">
        <v>0</v>
      </c>
      <c r="N11" s="20">
        <v>0</v>
      </c>
      <c r="O11" s="20">
        <v>0</v>
      </c>
      <c r="P11" s="19">
        <v>0</v>
      </c>
      <c r="Q11" s="20">
        <v>0</v>
      </c>
      <c r="R11" s="20">
        <v>0</v>
      </c>
      <c r="S11" s="30">
        <v>0.42</v>
      </c>
      <c r="T11" s="16">
        <v>0.5</v>
      </c>
    </row>
    <row r="12" spans="1:24">
      <c r="A12" s="40" t="s">
        <v>94</v>
      </c>
      <c r="B12" s="16">
        <v>100.97631800000001</v>
      </c>
      <c r="C12" s="43">
        <v>12.52182</v>
      </c>
      <c r="D12" s="16">
        <v>33</v>
      </c>
      <c r="E12" s="17">
        <v>33</v>
      </c>
      <c r="F12" s="18">
        <v>8.3000000000000007</v>
      </c>
      <c r="G12" s="19">
        <v>6.3</v>
      </c>
      <c r="H12" s="58" t="s">
        <v>105</v>
      </c>
      <c r="I12" s="20">
        <v>0</v>
      </c>
      <c r="J12" s="20">
        <v>0</v>
      </c>
      <c r="K12" s="60">
        <v>5</v>
      </c>
      <c r="L12" s="20">
        <v>0</v>
      </c>
      <c r="M12" s="20">
        <v>0</v>
      </c>
      <c r="N12" s="20">
        <v>0</v>
      </c>
      <c r="O12" s="20">
        <v>0</v>
      </c>
      <c r="P12" s="19">
        <v>0</v>
      </c>
      <c r="Q12" s="20">
        <v>0</v>
      </c>
      <c r="R12" s="20">
        <v>0</v>
      </c>
      <c r="S12" s="30">
        <v>0.41</v>
      </c>
      <c r="T12" s="16" t="s">
        <v>104</v>
      </c>
    </row>
    <row r="13" spans="1:24">
      <c r="A13" s="15" t="s">
        <v>95</v>
      </c>
      <c r="B13" s="16">
        <v>100.962512</v>
      </c>
      <c r="C13" s="16">
        <v>12.52477</v>
      </c>
      <c r="D13" s="16">
        <v>33</v>
      </c>
      <c r="E13" s="17">
        <v>33</v>
      </c>
      <c r="F13" s="18">
        <v>8.3000000000000007</v>
      </c>
      <c r="G13" s="19">
        <v>6.3</v>
      </c>
      <c r="H13" s="58" t="s">
        <v>105</v>
      </c>
      <c r="I13" s="20">
        <v>0</v>
      </c>
      <c r="J13" s="20">
        <v>0</v>
      </c>
      <c r="K13" s="60">
        <v>5</v>
      </c>
      <c r="L13" s="20">
        <v>0</v>
      </c>
      <c r="M13" s="20">
        <v>0</v>
      </c>
      <c r="N13" s="20">
        <v>0</v>
      </c>
      <c r="O13" s="20">
        <v>0</v>
      </c>
      <c r="P13" s="19">
        <v>0</v>
      </c>
      <c r="Q13" s="20">
        <v>0</v>
      </c>
      <c r="R13" s="20">
        <v>0</v>
      </c>
      <c r="S13" s="30">
        <v>0.44</v>
      </c>
      <c r="T13" s="16">
        <v>0.75</v>
      </c>
    </row>
    <row r="14" spans="1:24">
      <c r="A14" s="22" t="s">
        <v>50</v>
      </c>
      <c r="B14" s="43">
        <v>100.94893</v>
      </c>
      <c r="C14" s="16">
        <v>12.564605999999999</v>
      </c>
      <c r="D14" s="16">
        <v>33</v>
      </c>
      <c r="E14" s="17">
        <v>33</v>
      </c>
      <c r="F14" s="18">
        <v>8.1999999999999993</v>
      </c>
      <c r="G14" s="19">
        <v>6.2</v>
      </c>
      <c r="H14" s="58" t="s">
        <v>105</v>
      </c>
      <c r="I14" s="20">
        <v>0</v>
      </c>
      <c r="J14" s="20">
        <v>0</v>
      </c>
      <c r="K14" s="16">
        <v>3.5</v>
      </c>
      <c r="L14" s="20">
        <v>0</v>
      </c>
      <c r="M14" s="20">
        <v>0</v>
      </c>
      <c r="N14" s="20">
        <v>0</v>
      </c>
      <c r="O14" s="20">
        <v>0</v>
      </c>
      <c r="P14" s="19">
        <v>0</v>
      </c>
      <c r="Q14" s="20">
        <v>0</v>
      </c>
      <c r="R14" s="20">
        <v>0</v>
      </c>
      <c r="S14" s="30">
        <v>0.43</v>
      </c>
      <c r="T14" s="16">
        <v>0.5</v>
      </c>
    </row>
    <row r="15" spans="1:24">
      <c r="A15" s="22" t="s">
        <v>96</v>
      </c>
      <c r="B15" s="43">
        <v>100.94468999999999</v>
      </c>
      <c r="C15" s="43">
        <v>12.585526</v>
      </c>
      <c r="D15" s="16">
        <v>33</v>
      </c>
      <c r="E15" s="57">
        <v>32</v>
      </c>
      <c r="F15" s="18">
        <v>8.1999999999999993</v>
      </c>
      <c r="G15" s="19">
        <v>6</v>
      </c>
      <c r="H15" s="58" t="s">
        <v>105</v>
      </c>
      <c r="I15" s="20">
        <v>0</v>
      </c>
      <c r="J15" s="20">
        <v>0</v>
      </c>
      <c r="K15" s="19">
        <v>3</v>
      </c>
      <c r="L15" s="20">
        <v>0</v>
      </c>
      <c r="M15" s="20">
        <v>0</v>
      </c>
      <c r="N15" s="20">
        <v>0</v>
      </c>
      <c r="O15" s="20">
        <v>0</v>
      </c>
      <c r="P15" s="19">
        <v>0</v>
      </c>
      <c r="Q15" s="20">
        <v>0</v>
      </c>
      <c r="R15" s="20">
        <v>0</v>
      </c>
      <c r="S15" s="30">
        <v>0.59</v>
      </c>
      <c r="T15" s="16" t="s">
        <v>104</v>
      </c>
    </row>
    <row r="16" spans="1:24">
      <c r="A16" s="22" t="s">
        <v>97</v>
      </c>
      <c r="B16" s="43">
        <v>100.93619</v>
      </c>
      <c r="C16" s="43">
        <v>12.575726</v>
      </c>
      <c r="D16" s="16">
        <v>32</v>
      </c>
      <c r="E16" s="17">
        <v>33</v>
      </c>
      <c r="F16" s="18">
        <v>8.3000000000000007</v>
      </c>
      <c r="G16" s="19">
        <v>6.2</v>
      </c>
      <c r="H16" s="58" t="s">
        <v>105</v>
      </c>
      <c r="I16" s="20">
        <v>0</v>
      </c>
      <c r="J16" s="20">
        <v>0</v>
      </c>
      <c r="K16" s="20">
        <v>3.5</v>
      </c>
      <c r="L16" s="20">
        <v>0</v>
      </c>
      <c r="M16" s="20">
        <v>0</v>
      </c>
      <c r="N16" s="20">
        <v>0</v>
      </c>
      <c r="O16" s="20">
        <v>0</v>
      </c>
      <c r="P16" s="19">
        <v>0</v>
      </c>
      <c r="Q16" s="20">
        <v>0</v>
      </c>
      <c r="R16" s="20">
        <v>0</v>
      </c>
      <c r="S16" s="30">
        <v>0.46</v>
      </c>
      <c r="T16" s="16" t="s">
        <v>104</v>
      </c>
    </row>
    <row r="17" spans="1:20">
      <c r="A17" s="22" t="s">
        <v>51</v>
      </c>
      <c r="B17" s="43">
        <v>100.94029999999999</v>
      </c>
      <c r="C17" s="43">
        <v>12.604336</v>
      </c>
      <c r="D17" s="16">
        <v>33</v>
      </c>
      <c r="E17" s="17">
        <v>33</v>
      </c>
      <c r="F17" s="18">
        <v>8.3000000000000007</v>
      </c>
      <c r="G17" s="19">
        <v>6</v>
      </c>
      <c r="H17" s="58" t="s">
        <v>105</v>
      </c>
      <c r="I17" s="20">
        <v>0</v>
      </c>
      <c r="J17" s="20">
        <v>0</v>
      </c>
      <c r="K17" s="16">
        <v>3.5</v>
      </c>
      <c r="L17" s="20">
        <v>0</v>
      </c>
      <c r="M17" s="20">
        <v>0</v>
      </c>
      <c r="N17" s="20">
        <v>0</v>
      </c>
      <c r="O17" s="20">
        <v>0</v>
      </c>
      <c r="P17" s="19">
        <v>0</v>
      </c>
      <c r="Q17" s="20">
        <v>0</v>
      </c>
      <c r="R17" s="20">
        <v>0</v>
      </c>
      <c r="S17" s="30">
        <v>0.38</v>
      </c>
      <c r="T17" s="16">
        <v>0.75</v>
      </c>
    </row>
    <row r="18" spans="1:20">
      <c r="A18" s="22" t="s">
        <v>52</v>
      </c>
      <c r="B18" s="43">
        <v>100.90434999999999</v>
      </c>
      <c r="C18" s="43">
        <v>12.623286</v>
      </c>
      <c r="D18" s="16">
        <v>33</v>
      </c>
      <c r="E18" s="17">
        <v>33</v>
      </c>
      <c r="F18" s="18">
        <v>8.1999999999999993</v>
      </c>
      <c r="G18" s="19">
        <v>5.9</v>
      </c>
      <c r="H18" s="58" t="s">
        <v>105</v>
      </c>
      <c r="I18" s="20">
        <v>0</v>
      </c>
      <c r="J18" s="20">
        <v>0</v>
      </c>
      <c r="K18" s="18">
        <v>3</v>
      </c>
      <c r="L18" s="20">
        <v>0</v>
      </c>
      <c r="M18" s="20">
        <v>0</v>
      </c>
      <c r="N18" s="20">
        <v>0</v>
      </c>
      <c r="O18" s="20">
        <v>0</v>
      </c>
      <c r="P18" s="19">
        <v>0</v>
      </c>
      <c r="Q18" s="20">
        <v>0</v>
      </c>
      <c r="R18" s="20">
        <v>0</v>
      </c>
      <c r="S18" s="59">
        <v>0.46</v>
      </c>
      <c r="T18" s="16">
        <v>0.75</v>
      </c>
    </row>
    <row r="19" spans="1:20">
      <c r="A19" s="22" t="s">
        <v>53</v>
      </c>
      <c r="B19" s="43">
        <v>100.92774</v>
      </c>
      <c r="C19" s="43">
        <v>12.643735</v>
      </c>
      <c r="D19" s="16">
        <v>33</v>
      </c>
      <c r="E19" s="17">
        <v>32</v>
      </c>
      <c r="F19" s="18">
        <v>8.1999999999999993</v>
      </c>
      <c r="G19" s="19">
        <v>6</v>
      </c>
      <c r="H19" s="58" t="s">
        <v>105</v>
      </c>
      <c r="I19" s="20">
        <v>0</v>
      </c>
      <c r="J19" s="20">
        <v>0</v>
      </c>
      <c r="K19" s="60">
        <v>3</v>
      </c>
      <c r="L19" s="20">
        <v>0</v>
      </c>
      <c r="M19" s="20">
        <v>0</v>
      </c>
      <c r="N19" s="20">
        <v>0</v>
      </c>
      <c r="O19" s="20">
        <v>0</v>
      </c>
      <c r="P19" s="19">
        <v>0</v>
      </c>
      <c r="Q19" s="20">
        <v>0</v>
      </c>
      <c r="R19" s="20">
        <v>0</v>
      </c>
      <c r="S19" s="30">
        <v>0.43</v>
      </c>
      <c r="T19" s="16" t="s">
        <v>104</v>
      </c>
    </row>
    <row r="20" spans="1:20">
      <c r="A20" s="22" t="s">
        <v>98</v>
      </c>
      <c r="B20" s="43">
        <v>100.92005</v>
      </c>
      <c r="C20" s="43">
        <v>12.652956</v>
      </c>
      <c r="D20" s="16">
        <v>33</v>
      </c>
      <c r="E20" s="17">
        <v>33</v>
      </c>
      <c r="F20" s="18">
        <v>8.3000000000000007</v>
      </c>
      <c r="G20" s="19">
        <v>6</v>
      </c>
      <c r="H20" s="58" t="s">
        <v>105</v>
      </c>
      <c r="I20" s="20">
        <v>0</v>
      </c>
      <c r="J20" s="20">
        <v>0</v>
      </c>
      <c r="K20" s="16">
        <v>2.5</v>
      </c>
      <c r="L20" s="20">
        <v>0</v>
      </c>
      <c r="M20" s="20">
        <v>0</v>
      </c>
      <c r="N20" s="20">
        <v>0</v>
      </c>
      <c r="O20" s="20">
        <v>0</v>
      </c>
      <c r="P20" s="19">
        <v>0</v>
      </c>
      <c r="Q20" s="20">
        <v>0</v>
      </c>
      <c r="R20" s="20">
        <v>0</v>
      </c>
      <c r="S20" s="59">
        <v>2</v>
      </c>
      <c r="T20" s="16" t="s">
        <v>104</v>
      </c>
    </row>
    <row r="21" spans="1:20">
      <c r="A21" s="22" t="s">
        <v>99</v>
      </c>
      <c r="B21" s="43">
        <v>100.90857699999999</v>
      </c>
      <c r="C21" s="43">
        <v>12.659068</v>
      </c>
      <c r="D21" s="16">
        <v>33</v>
      </c>
      <c r="E21" s="17">
        <v>33</v>
      </c>
      <c r="F21" s="18">
        <v>8.1999999999999993</v>
      </c>
      <c r="G21" s="19">
        <v>6</v>
      </c>
      <c r="H21" s="58" t="s">
        <v>105</v>
      </c>
      <c r="I21" s="20">
        <v>0</v>
      </c>
      <c r="J21" s="20">
        <v>0</v>
      </c>
      <c r="K21" s="20">
        <v>2.5</v>
      </c>
      <c r="L21" s="20">
        <v>0</v>
      </c>
      <c r="M21" s="20">
        <v>0</v>
      </c>
      <c r="N21" s="20">
        <v>0</v>
      </c>
      <c r="O21" s="20">
        <v>0</v>
      </c>
      <c r="P21" s="19">
        <v>0</v>
      </c>
      <c r="Q21" s="20">
        <v>0</v>
      </c>
      <c r="R21" s="20">
        <v>0</v>
      </c>
      <c r="S21" s="30">
        <v>1.45</v>
      </c>
      <c r="T21" s="16" t="s">
        <v>104</v>
      </c>
    </row>
    <row r="22" spans="1:20">
      <c r="A22" s="22" t="s">
        <v>54</v>
      </c>
      <c r="B22" s="43">
        <v>100.9021</v>
      </c>
      <c r="C22" s="43">
        <v>12.659246</v>
      </c>
      <c r="D22" s="16">
        <v>33</v>
      </c>
      <c r="E22" s="17">
        <v>32</v>
      </c>
      <c r="F22" s="18">
        <v>8.1999999999999993</v>
      </c>
      <c r="G22" s="19">
        <v>6.1</v>
      </c>
      <c r="H22" s="58" t="s">
        <v>105</v>
      </c>
      <c r="I22" s="20">
        <v>0</v>
      </c>
      <c r="J22" s="20">
        <v>0</v>
      </c>
      <c r="K22" s="16">
        <v>2.5</v>
      </c>
      <c r="L22" s="20">
        <v>0</v>
      </c>
      <c r="M22" s="20">
        <v>0</v>
      </c>
      <c r="N22" s="20">
        <v>0</v>
      </c>
      <c r="O22" s="20">
        <v>0</v>
      </c>
      <c r="P22" s="19">
        <v>0</v>
      </c>
      <c r="Q22" s="20">
        <v>0</v>
      </c>
      <c r="R22" s="20">
        <v>0</v>
      </c>
      <c r="S22" s="30">
        <v>1.29</v>
      </c>
      <c r="T22" s="16" t="s">
        <v>104</v>
      </c>
    </row>
    <row r="23" spans="1:20">
      <c r="A23" s="22" t="s">
        <v>55</v>
      </c>
      <c r="B23" s="43">
        <v>100.95168</v>
      </c>
      <c r="C23" s="43">
        <v>12.598435</v>
      </c>
      <c r="D23" s="16">
        <v>33</v>
      </c>
      <c r="E23" s="17">
        <v>32</v>
      </c>
      <c r="F23" s="18">
        <v>8.1999999999999993</v>
      </c>
      <c r="G23" s="19">
        <v>6.1</v>
      </c>
      <c r="H23" s="58" t="s">
        <v>105</v>
      </c>
      <c r="I23" s="20">
        <v>0</v>
      </c>
      <c r="J23" s="20">
        <v>0</v>
      </c>
      <c r="K23" s="18">
        <v>4.5</v>
      </c>
      <c r="L23" s="20">
        <v>0</v>
      </c>
      <c r="M23" s="20">
        <v>0</v>
      </c>
      <c r="N23" s="20">
        <v>0</v>
      </c>
      <c r="O23" s="20">
        <v>0</v>
      </c>
      <c r="P23" s="19">
        <v>0</v>
      </c>
      <c r="Q23" s="20">
        <v>0</v>
      </c>
      <c r="R23" s="20">
        <v>0</v>
      </c>
      <c r="S23" s="59">
        <v>0.5</v>
      </c>
      <c r="T23" s="16" t="s">
        <v>104</v>
      </c>
    </row>
    <row r="24" spans="1:20">
      <c r="A24" s="22" t="s">
        <v>56</v>
      </c>
      <c r="B24" s="44">
        <v>100.94714</v>
      </c>
      <c r="C24" s="44">
        <v>12.597396</v>
      </c>
      <c r="D24" s="16">
        <v>33</v>
      </c>
      <c r="E24" s="17">
        <v>32</v>
      </c>
      <c r="F24" s="18">
        <v>8.3000000000000007</v>
      </c>
      <c r="G24" s="18">
        <v>6.2</v>
      </c>
      <c r="H24" s="58" t="s">
        <v>105</v>
      </c>
      <c r="I24" s="20">
        <v>0</v>
      </c>
      <c r="J24" s="20">
        <v>0</v>
      </c>
      <c r="K24" s="16">
        <v>3.5</v>
      </c>
      <c r="L24" s="20">
        <v>0</v>
      </c>
      <c r="M24" s="20">
        <v>0</v>
      </c>
      <c r="N24" s="20">
        <v>0</v>
      </c>
      <c r="O24" s="20">
        <v>0</v>
      </c>
      <c r="P24" s="19">
        <v>0</v>
      </c>
      <c r="Q24" s="20">
        <v>0</v>
      </c>
      <c r="R24" s="20">
        <v>0</v>
      </c>
      <c r="S24" s="30">
        <v>0.46</v>
      </c>
      <c r="T24" s="16" t="s">
        <v>104</v>
      </c>
    </row>
    <row r="25" spans="1:20">
      <c r="A25" s="31" t="s">
        <v>62</v>
      </c>
      <c r="B25" s="31"/>
      <c r="C25" s="31"/>
      <c r="D25" s="63">
        <f>AVERAGE(D4:D24)</f>
        <v>32.904761904761905</v>
      </c>
      <c r="E25" s="33">
        <f t="shared" ref="E25:G25" si="0">AVERAGE(E4:E24)</f>
        <v>32.80952380952381</v>
      </c>
      <c r="F25" s="33">
        <f t="shared" si="0"/>
        <v>8.2571428571428562</v>
      </c>
      <c r="G25" s="33">
        <f t="shared" si="0"/>
        <v>6.1285714285714281</v>
      </c>
      <c r="H25" s="34"/>
      <c r="I25" s="20"/>
      <c r="J25" s="1"/>
      <c r="K25" s="41">
        <f>AVERAGE(K4:K24)</f>
        <v>3.7619047619047619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4">
        <f>MAX(D4:D25)</f>
        <v>33</v>
      </c>
      <c r="E26" s="32">
        <f t="shared" ref="E26:G26" si="1">MAX(E4:E25)</f>
        <v>34</v>
      </c>
      <c r="F26" s="33">
        <f t="shared" si="1"/>
        <v>8.4</v>
      </c>
      <c r="G26" s="33">
        <f t="shared" si="1"/>
        <v>6.4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62">
        <f>MIN(D4:D26)</f>
        <v>32</v>
      </c>
      <c r="E27" s="23">
        <f t="shared" ref="E27:G27" si="2">MIN(E4:E26)</f>
        <v>32</v>
      </c>
      <c r="F27" s="23">
        <f t="shared" si="2"/>
        <v>8.1999999999999993</v>
      </c>
      <c r="G27" s="23">
        <f t="shared" si="2"/>
        <v>5.9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76" t="s">
        <v>63</v>
      </c>
      <c r="B28" s="76"/>
      <c r="C28" s="76"/>
      <c r="D28" s="76"/>
      <c r="E28" s="76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3">
    <mergeCell ref="B1:C1"/>
    <mergeCell ref="T1:T2"/>
    <mergeCell ref="A28:E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8"/>
  <sheetViews>
    <sheetView workbookViewId="0">
      <selection activeCell="Y17" sqref="Y17"/>
    </sheetView>
  </sheetViews>
  <sheetFormatPr defaultRowHeight="21.75"/>
  <cols>
    <col min="1" max="1" width="27.8554687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55"/>
      <c r="S1" s="51" t="s">
        <v>102</v>
      </c>
      <c r="T1" s="77" t="s">
        <v>106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8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16">
        <v>29</v>
      </c>
      <c r="E4" s="17">
        <v>33</v>
      </c>
      <c r="F4" s="18">
        <v>8.1</v>
      </c>
      <c r="G4" s="19">
        <v>6.4</v>
      </c>
      <c r="H4" s="58" t="s">
        <v>105</v>
      </c>
      <c r="I4" s="20">
        <v>0.7</v>
      </c>
      <c r="J4" s="20">
        <v>0</v>
      </c>
      <c r="K4" s="60">
        <v>3.5</v>
      </c>
      <c r="L4" s="20">
        <v>0</v>
      </c>
      <c r="M4" s="20">
        <v>0</v>
      </c>
      <c r="N4" s="20">
        <v>0</v>
      </c>
      <c r="O4" s="20">
        <v>0</v>
      </c>
      <c r="P4" s="65">
        <v>1</v>
      </c>
      <c r="Q4" s="20">
        <v>0</v>
      </c>
      <c r="R4" s="20">
        <v>0</v>
      </c>
      <c r="S4" s="30">
        <v>0.36</v>
      </c>
      <c r="T4" s="16">
        <v>1</v>
      </c>
    </row>
    <row r="5" spans="1:24">
      <c r="A5" s="39" t="s">
        <v>46</v>
      </c>
      <c r="B5" s="43">
        <v>100.956779</v>
      </c>
      <c r="C5" s="16">
        <v>12.578275</v>
      </c>
      <c r="D5" s="16">
        <v>30</v>
      </c>
      <c r="E5" s="17">
        <v>33</v>
      </c>
      <c r="F5" s="18">
        <v>8.1999999999999993</v>
      </c>
      <c r="G5" s="19">
        <v>6.2</v>
      </c>
      <c r="H5" s="58" t="s">
        <v>105</v>
      </c>
      <c r="I5" s="20">
        <v>0.7</v>
      </c>
      <c r="J5" s="20">
        <v>0</v>
      </c>
      <c r="K5" s="60">
        <v>4.5</v>
      </c>
      <c r="L5" s="20">
        <v>0</v>
      </c>
      <c r="M5" s="20">
        <v>0</v>
      </c>
      <c r="N5" s="20">
        <v>0</v>
      </c>
      <c r="O5" s="20">
        <v>4</v>
      </c>
      <c r="P5" s="65">
        <v>3</v>
      </c>
      <c r="Q5" s="20">
        <v>0</v>
      </c>
      <c r="R5" s="20">
        <v>0</v>
      </c>
      <c r="S5" s="59">
        <v>0.4</v>
      </c>
      <c r="T5" s="16">
        <v>1</v>
      </c>
    </row>
    <row r="6" spans="1:24">
      <c r="A6" s="39" t="s">
        <v>47</v>
      </c>
      <c r="B6" s="21">
        <v>100.95896500000001</v>
      </c>
      <c r="C6" s="21">
        <v>12.573636</v>
      </c>
      <c r="D6" s="16">
        <v>30</v>
      </c>
      <c r="E6" s="17">
        <v>32</v>
      </c>
      <c r="F6" s="18">
        <v>8.4</v>
      </c>
      <c r="G6" s="19">
        <v>6</v>
      </c>
      <c r="H6" s="58" t="s">
        <v>105</v>
      </c>
      <c r="I6" s="20">
        <v>0.7</v>
      </c>
      <c r="J6" s="20">
        <v>0</v>
      </c>
      <c r="K6" s="60">
        <v>4</v>
      </c>
      <c r="L6" s="20">
        <v>0</v>
      </c>
      <c r="M6" s="20">
        <v>0</v>
      </c>
      <c r="N6" s="20">
        <v>1</v>
      </c>
      <c r="O6" s="20">
        <v>34</v>
      </c>
      <c r="P6" s="65">
        <v>2</v>
      </c>
      <c r="Q6" s="20">
        <v>0</v>
      </c>
      <c r="R6" s="20">
        <v>0</v>
      </c>
      <c r="S6" s="30">
        <v>0.38</v>
      </c>
      <c r="T6" s="16">
        <v>1</v>
      </c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16">
        <v>29</v>
      </c>
      <c r="E7" s="17">
        <v>33</v>
      </c>
      <c r="F7" s="18">
        <v>8.1999999999999993</v>
      </c>
      <c r="G7" s="19">
        <v>6.1</v>
      </c>
      <c r="H7" s="58" t="s">
        <v>105</v>
      </c>
      <c r="I7" s="20">
        <v>0.7</v>
      </c>
      <c r="J7" s="20">
        <v>0</v>
      </c>
      <c r="K7" s="60">
        <v>4</v>
      </c>
      <c r="L7" s="20">
        <v>0</v>
      </c>
      <c r="M7" s="20">
        <v>0</v>
      </c>
      <c r="N7" s="20">
        <v>4</v>
      </c>
      <c r="O7" s="20">
        <v>18</v>
      </c>
      <c r="P7" s="65">
        <v>2</v>
      </c>
      <c r="Q7" s="20">
        <v>0</v>
      </c>
      <c r="R7" s="20">
        <v>11</v>
      </c>
      <c r="S7" s="30">
        <v>0.49</v>
      </c>
      <c r="T7" s="16">
        <v>1</v>
      </c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16">
        <v>29</v>
      </c>
      <c r="E8" s="17">
        <v>33</v>
      </c>
      <c r="F8" s="18">
        <v>8.1999999999999993</v>
      </c>
      <c r="G8" s="19">
        <v>6.2</v>
      </c>
      <c r="H8" s="58" t="s">
        <v>105</v>
      </c>
      <c r="I8" s="20">
        <v>0.7</v>
      </c>
      <c r="J8" s="20">
        <v>0</v>
      </c>
      <c r="K8" s="60">
        <v>4</v>
      </c>
      <c r="L8" s="20">
        <v>0</v>
      </c>
      <c r="M8" s="20">
        <v>0</v>
      </c>
      <c r="N8" s="20">
        <v>1</v>
      </c>
      <c r="O8" s="20">
        <v>18</v>
      </c>
      <c r="P8" s="65">
        <v>1</v>
      </c>
      <c r="Q8" s="20">
        <v>0</v>
      </c>
      <c r="R8" s="20">
        <v>0</v>
      </c>
      <c r="S8" s="59">
        <v>0.32</v>
      </c>
      <c r="T8" s="16">
        <v>1</v>
      </c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16">
        <v>30</v>
      </c>
      <c r="E9" s="17">
        <v>33</v>
      </c>
      <c r="F9" s="18">
        <v>8.1999999999999993</v>
      </c>
      <c r="G9" s="19">
        <v>6.3</v>
      </c>
      <c r="H9" s="58" t="s">
        <v>105</v>
      </c>
      <c r="I9" s="20">
        <v>0.7</v>
      </c>
      <c r="J9" s="20">
        <v>0</v>
      </c>
      <c r="K9" s="61">
        <v>4</v>
      </c>
      <c r="L9" s="20">
        <v>0</v>
      </c>
      <c r="M9" s="20">
        <v>0</v>
      </c>
      <c r="N9" s="20">
        <v>3</v>
      </c>
      <c r="O9" s="20">
        <v>30</v>
      </c>
      <c r="P9" s="65">
        <v>1</v>
      </c>
      <c r="Q9" s="20">
        <v>0</v>
      </c>
      <c r="R9" s="20">
        <v>0</v>
      </c>
      <c r="S9" s="30">
        <v>0.43</v>
      </c>
      <c r="T9" s="16">
        <v>1.5</v>
      </c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16">
        <v>29</v>
      </c>
      <c r="E10" s="17">
        <v>33</v>
      </c>
      <c r="F10" s="18">
        <v>8.1</v>
      </c>
      <c r="G10" s="19">
        <v>6.7</v>
      </c>
      <c r="H10" s="58" t="s">
        <v>105</v>
      </c>
      <c r="I10" s="20">
        <v>0.7</v>
      </c>
      <c r="J10" s="20">
        <v>0</v>
      </c>
      <c r="K10" s="61">
        <v>4</v>
      </c>
      <c r="L10" s="20">
        <v>0</v>
      </c>
      <c r="M10" s="20">
        <v>0</v>
      </c>
      <c r="N10" s="20">
        <v>0</v>
      </c>
      <c r="O10" s="20">
        <v>10</v>
      </c>
      <c r="P10" s="65">
        <v>1</v>
      </c>
      <c r="Q10" s="20">
        <v>0</v>
      </c>
      <c r="R10" s="20">
        <v>0</v>
      </c>
      <c r="S10" s="30">
        <v>0.36</v>
      </c>
      <c r="T10" s="16">
        <v>1.5</v>
      </c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16">
        <v>29</v>
      </c>
      <c r="E11" s="17">
        <v>33</v>
      </c>
      <c r="F11" s="18">
        <v>8.1999999999999993</v>
      </c>
      <c r="G11" s="19">
        <v>6.4</v>
      </c>
      <c r="H11" s="58" t="s">
        <v>105</v>
      </c>
      <c r="I11" s="20">
        <v>0.7</v>
      </c>
      <c r="J11" s="20">
        <v>0</v>
      </c>
      <c r="K11" s="61">
        <v>3.5</v>
      </c>
      <c r="L11" s="20">
        <v>0</v>
      </c>
      <c r="M11" s="20">
        <v>0</v>
      </c>
      <c r="N11" s="20">
        <v>0</v>
      </c>
      <c r="O11" s="20">
        <v>14</v>
      </c>
      <c r="P11" s="65">
        <v>1</v>
      </c>
      <c r="Q11" s="20">
        <v>0</v>
      </c>
      <c r="R11" s="20">
        <v>1</v>
      </c>
      <c r="S11" s="30">
        <v>0.23</v>
      </c>
      <c r="T11" s="16">
        <v>1.5</v>
      </c>
    </row>
    <row r="12" spans="1:24">
      <c r="A12" s="40" t="s">
        <v>94</v>
      </c>
      <c r="B12" s="16">
        <v>100.97631800000001</v>
      </c>
      <c r="C12" s="43">
        <v>12.52182</v>
      </c>
      <c r="D12" s="16">
        <v>29</v>
      </c>
      <c r="E12" s="17">
        <v>33</v>
      </c>
      <c r="F12" s="18">
        <v>8.3000000000000007</v>
      </c>
      <c r="G12" s="19">
        <v>5.9</v>
      </c>
      <c r="H12" s="58" t="s">
        <v>105</v>
      </c>
      <c r="I12" s="20">
        <v>0.8</v>
      </c>
      <c r="J12" s="20">
        <v>0</v>
      </c>
      <c r="K12" s="60">
        <v>3.5</v>
      </c>
      <c r="L12" s="20">
        <v>0</v>
      </c>
      <c r="M12" s="20">
        <v>0</v>
      </c>
      <c r="N12" s="20">
        <v>15</v>
      </c>
      <c r="O12" s="20">
        <v>49</v>
      </c>
      <c r="P12" s="65">
        <v>2</v>
      </c>
      <c r="Q12" s="20">
        <v>0</v>
      </c>
      <c r="R12" s="20">
        <v>0</v>
      </c>
      <c r="S12" s="30">
        <v>0.19</v>
      </c>
      <c r="T12" s="16">
        <v>2.5</v>
      </c>
    </row>
    <row r="13" spans="1:24">
      <c r="A13" s="15" t="s">
        <v>95</v>
      </c>
      <c r="B13" s="16">
        <v>100.962512</v>
      </c>
      <c r="C13" s="16">
        <v>12.52477</v>
      </c>
      <c r="D13" s="16">
        <v>29</v>
      </c>
      <c r="E13" s="17">
        <v>33</v>
      </c>
      <c r="F13" s="18">
        <v>8.1</v>
      </c>
      <c r="G13" s="19">
        <v>5.7</v>
      </c>
      <c r="H13" s="58" t="s">
        <v>105</v>
      </c>
      <c r="I13" s="20">
        <v>0.8</v>
      </c>
      <c r="J13" s="20">
        <v>0</v>
      </c>
      <c r="K13" s="60">
        <v>4.5</v>
      </c>
      <c r="L13" s="20">
        <v>0</v>
      </c>
      <c r="M13" s="20">
        <v>0</v>
      </c>
      <c r="N13" s="20">
        <v>0</v>
      </c>
      <c r="O13" s="20">
        <v>0</v>
      </c>
      <c r="P13" s="65">
        <v>1</v>
      </c>
      <c r="Q13" s="20">
        <v>0</v>
      </c>
      <c r="R13" s="20">
        <v>0</v>
      </c>
      <c r="S13" s="30">
        <v>0.32</v>
      </c>
      <c r="T13" s="16">
        <v>2.5</v>
      </c>
    </row>
    <row r="14" spans="1:24">
      <c r="A14" s="22" t="s">
        <v>50</v>
      </c>
      <c r="B14" s="43">
        <v>100.94893</v>
      </c>
      <c r="C14" s="16">
        <v>12.564605999999999</v>
      </c>
      <c r="D14" s="16">
        <v>30</v>
      </c>
      <c r="E14" s="17">
        <v>33</v>
      </c>
      <c r="F14" s="18">
        <v>8.1999999999999993</v>
      </c>
      <c r="G14" s="19">
        <v>6.2</v>
      </c>
      <c r="H14" s="58" t="s">
        <v>105</v>
      </c>
      <c r="I14" s="20">
        <v>0.6</v>
      </c>
      <c r="J14" s="20">
        <v>0</v>
      </c>
      <c r="K14" s="60">
        <v>4</v>
      </c>
      <c r="L14" s="20">
        <v>0</v>
      </c>
      <c r="M14" s="20">
        <v>0</v>
      </c>
      <c r="N14" s="20">
        <v>0</v>
      </c>
      <c r="O14" s="20">
        <v>18</v>
      </c>
      <c r="P14" s="65">
        <v>1</v>
      </c>
      <c r="Q14" s="20">
        <v>0</v>
      </c>
      <c r="R14" s="20">
        <v>25</v>
      </c>
      <c r="S14" s="30">
        <v>0.5</v>
      </c>
      <c r="T14" s="16">
        <v>1</v>
      </c>
    </row>
    <row r="15" spans="1:24">
      <c r="A15" s="22" t="s">
        <v>96</v>
      </c>
      <c r="B15" s="43">
        <v>100.94468999999999</v>
      </c>
      <c r="C15" s="43">
        <v>12.585526</v>
      </c>
      <c r="D15" s="16">
        <v>30</v>
      </c>
      <c r="E15" s="57">
        <v>32</v>
      </c>
      <c r="F15" s="18">
        <v>8.1999999999999993</v>
      </c>
      <c r="G15" s="19">
        <v>6</v>
      </c>
      <c r="H15" s="58" t="s">
        <v>105</v>
      </c>
      <c r="I15" s="20">
        <v>0.7</v>
      </c>
      <c r="J15" s="20">
        <v>0</v>
      </c>
      <c r="K15" s="19">
        <v>4</v>
      </c>
      <c r="L15" s="20">
        <v>0</v>
      </c>
      <c r="M15" s="20">
        <v>0</v>
      </c>
      <c r="N15" s="20">
        <v>0</v>
      </c>
      <c r="O15" s="20">
        <v>16</v>
      </c>
      <c r="P15" s="65">
        <v>1</v>
      </c>
      <c r="Q15" s="20">
        <v>0</v>
      </c>
      <c r="R15" s="20">
        <v>24</v>
      </c>
      <c r="S15" s="30">
        <v>0.52</v>
      </c>
      <c r="T15" s="16">
        <v>1</v>
      </c>
    </row>
    <row r="16" spans="1:24">
      <c r="A16" s="22" t="s">
        <v>97</v>
      </c>
      <c r="B16" s="43">
        <v>100.93619</v>
      </c>
      <c r="C16" s="43">
        <v>12.575726</v>
      </c>
      <c r="D16" s="16">
        <v>31</v>
      </c>
      <c r="E16" s="17">
        <v>33</v>
      </c>
      <c r="F16" s="18">
        <v>8.4</v>
      </c>
      <c r="G16" s="19">
        <v>6.2</v>
      </c>
      <c r="H16" s="58" t="s">
        <v>105</v>
      </c>
      <c r="I16" s="20">
        <v>0.6</v>
      </c>
      <c r="J16" s="20">
        <v>0</v>
      </c>
      <c r="K16" s="19">
        <v>4</v>
      </c>
      <c r="L16" s="20">
        <v>0</v>
      </c>
      <c r="M16" s="20">
        <v>0</v>
      </c>
      <c r="N16" s="20">
        <v>7</v>
      </c>
      <c r="O16" s="20">
        <v>54</v>
      </c>
      <c r="P16" s="65">
        <v>2</v>
      </c>
      <c r="Q16" s="20">
        <v>0</v>
      </c>
      <c r="R16" s="20">
        <v>0</v>
      </c>
      <c r="S16" s="30">
        <v>0.55000000000000004</v>
      </c>
      <c r="T16" s="16">
        <v>1</v>
      </c>
    </row>
    <row r="17" spans="1:20">
      <c r="A17" s="22" t="s">
        <v>51</v>
      </c>
      <c r="B17" s="43">
        <v>100.94029999999999</v>
      </c>
      <c r="C17" s="43">
        <v>12.604336</v>
      </c>
      <c r="D17" s="16">
        <v>31</v>
      </c>
      <c r="E17" s="17">
        <v>33</v>
      </c>
      <c r="F17" s="18">
        <v>8.3000000000000007</v>
      </c>
      <c r="G17" s="19">
        <v>6</v>
      </c>
      <c r="H17" s="58" t="s">
        <v>105</v>
      </c>
      <c r="I17" s="20">
        <v>0.7</v>
      </c>
      <c r="J17" s="20">
        <v>0</v>
      </c>
      <c r="K17" s="16">
        <v>3.5</v>
      </c>
      <c r="L17" s="20">
        <v>0</v>
      </c>
      <c r="M17" s="20">
        <v>0</v>
      </c>
      <c r="N17" s="20">
        <v>0</v>
      </c>
      <c r="O17" s="20">
        <v>16</v>
      </c>
      <c r="P17" s="65">
        <v>2</v>
      </c>
      <c r="Q17" s="20">
        <v>0</v>
      </c>
      <c r="R17" s="20">
        <v>16</v>
      </c>
      <c r="S17" s="30">
        <v>0.39</v>
      </c>
      <c r="T17" s="16">
        <v>1</v>
      </c>
    </row>
    <row r="18" spans="1:20">
      <c r="A18" s="22" t="s">
        <v>52</v>
      </c>
      <c r="B18" s="43">
        <v>100.90434999999999</v>
      </c>
      <c r="C18" s="43">
        <v>12.623286</v>
      </c>
      <c r="D18" s="16">
        <v>31</v>
      </c>
      <c r="E18" s="17">
        <v>33</v>
      </c>
      <c r="F18" s="18">
        <v>8.1999999999999993</v>
      </c>
      <c r="G18" s="19">
        <v>6.2</v>
      </c>
      <c r="H18" s="58" t="s">
        <v>105</v>
      </c>
      <c r="I18" s="20">
        <v>0.7</v>
      </c>
      <c r="J18" s="20">
        <v>0.8</v>
      </c>
      <c r="K18" s="18">
        <v>4</v>
      </c>
      <c r="L18" s="20">
        <v>0</v>
      </c>
      <c r="M18" s="20">
        <v>0</v>
      </c>
      <c r="N18" s="20">
        <v>0</v>
      </c>
      <c r="O18" s="20">
        <v>13</v>
      </c>
      <c r="P18" s="65">
        <v>2</v>
      </c>
      <c r="Q18" s="20">
        <v>0</v>
      </c>
      <c r="R18" s="20">
        <v>14</v>
      </c>
      <c r="S18" s="59">
        <v>0.42</v>
      </c>
      <c r="T18" s="16">
        <v>2.5</v>
      </c>
    </row>
    <row r="19" spans="1:20">
      <c r="A19" s="22" t="s">
        <v>53</v>
      </c>
      <c r="B19" s="43">
        <v>100.92774</v>
      </c>
      <c r="C19" s="43">
        <v>12.643735</v>
      </c>
      <c r="D19" s="16">
        <v>31</v>
      </c>
      <c r="E19" s="17">
        <v>30</v>
      </c>
      <c r="F19" s="18">
        <v>8.1</v>
      </c>
      <c r="G19" s="19">
        <v>6.2</v>
      </c>
      <c r="H19" s="58" t="s">
        <v>105</v>
      </c>
      <c r="I19" s="20">
        <v>0.9</v>
      </c>
      <c r="J19" s="20">
        <v>0</v>
      </c>
      <c r="K19" s="60">
        <v>4</v>
      </c>
      <c r="L19" s="20">
        <v>0</v>
      </c>
      <c r="M19" s="20">
        <v>0</v>
      </c>
      <c r="N19" s="20">
        <v>0</v>
      </c>
      <c r="O19" s="20">
        <v>10</v>
      </c>
      <c r="P19" s="65">
        <v>1</v>
      </c>
      <c r="Q19" s="20">
        <v>0</v>
      </c>
      <c r="R19" s="20">
        <v>0</v>
      </c>
      <c r="S19" s="30">
        <v>0.37</v>
      </c>
      <c r="T19" s="16">
        <v>1</v>
      </c>
    </row>
    <row r="20" spans="1:20">
      <c r="A20" s="22" t="s">
        <v>98</v>
      </c>
      <c r="B20" s="43">
        <v>100.92005</v>
      </c>
      <c r="C20" s="43">
        <v>12.652956</v>
      </c>
      <c r="D20" s="16">
        <v>31</v>
      </c>
      <c r="E20" s="17">
        <v>33</v>
      </c>
      <c r="F20" s="18">
        <v>8</v>
      </c>
      <c r="G20" s="19">
        <v>6</v>
      </c>
      <c r="H20" s="58" t="s">
        <v>105</v>
      </c>
      <c r="I20" s="20">
        <v>0.6</v>
      </c>
      <c r="J20" s="20">
        <v>0</v>
      </c>
      <c r="K20" s="60">
        <v>4</v>
      </c>
      <c r="L20" s="20">
        <v>0</v>
      </c>
      <c r="M20" s="20">
        <v>0</v>
      </c>
      <c r="N20" s="20">
        <v>10</v>
      </c>
      <c r="O20" s="20">
        <v>45</v>
      </c>
      <c r="P20" s="65">
        <v>3</v>
      </c>
      <c r="Q20" s="20">
        <v>0</v>
      </c>
      <c r="R20" s="20">
        <v>0</v>
      </c>
      <c r="S20" s="59">
        <v>0.4</v>
      </c>
      <c r="T20" s="16">
        <v>1</v>
      </c>
    </row>
    <row r="21" spans="1:20">
      <c r="A21" s="22" t="s">
        <v>99</v>
      </c>
      <c r="B21" s="43">
        <v>100.90857699999999</v>
      </c>
      <c r="C21" s="43">
        <v>12.659068</v>
      </c>
      <c r="D21" s="16">
        <v>31</v>
      </c>
      <c r="E21" s="17">
        <v>33</v>
      </c>
      <c r="F21" s="18">
        <v>7.8</v>
      </c>
      <c r="G21" s="19">
        <v>6.2</v>
      </c>
      <c r="H21" s="58" t="s">
        <v>105</v>
      </c>
      <c r="I21" s="20">
        <v>0.7</v>
      </c>
      <c r="J21" s="20">
        <v>0</v>
      </c>
      <c r="K21" s="66">
        <v>4</v>
      </c>
      <c r="L21" s="20">
        <v>0</v>
      </c>
      <c r="M21" s="20">
        <v>0</v>
      </c>
      <c r="N21" s="20">
        <v>3</v>
      </c>
      <c r="O21" s="20">
        <v>23</v>
      </c>
      <c r="P21" s="65">
        <v>1</v>
      </c>
      <c r="Q21" s="20">
        <v>0</v>
      </c>
      <c r="R21" s="20">
        <v>0</v>
      </c>
      <c r="S21" s="30">
        <v>0.28999999999999998</v>
      </c>
      <c r="T21" s="16">
        <v>1</v>
      </c>
    </row>
    <row r="22" spans="1:20">
      <c r="A22" s="22" t="s">
        <v>54</v>
      </c>
      <c r="B22" s="43">
        <v>100.9021</v>
      </c>
      <c r="C22" s="43">
        <v>12.659246</v>
      </c>
      <c r="D22" s="16">
        <v>31</v>
      </c>
      <c r="E22" s="17">
        <v>30</v>
      </c>
      <c r="F22" s="18">
        <v>7.9</v>
      </c>
      <c r="G22" s="19">
        <v>5.2</v>
      </c>
      <c r="H22" s="58" t="s">
        <v>105</v>
      </c>
      <c r="I22" s="20">
        <v>0.6</v>
      </c>
      <c r="J22" s="20">
        <v>0</v>
      </c>
      <c r="K22" s="16">
        <v>3.5</v>
      </c>
      <c r="L22" s="20">
        <v>0</v>
      </c>
      <c r="M22" s="20">
        <v>0</v>
      </c>
      <c r="N22" s="20">
        <v>4</v>
      </c>
      <c r="O22" s="20">
        <v>33</v>
      </c>
      <c r="P22" s="65">
        <v>1</v>
      </c>
      <c r="Q22" s="20">
        <v>0</v>
      </c>
      <c r="R22" s="20">
        <v>0</v>
      </c>
      <c r="S22" s="30">
        <v>0.35</v>
      </c>
      <c r="T22" s="16">
        <v>1</v>
      </c>
    </row>
    <row r="23" spans="1:20">
      <c r="A23" s="22" t="s">
        <v>55</v>
      </c>
      <c r="B23" s="43">
        <v>100.95168</v>
      </c>
      <c r="C23" s="43">
        <v>12.598435</v>
      </c>
      <c r="D23" s="16">
        <v>31</v>
      </c>
      <c r="E23" s="17">
        <v>31</v>
      </c>
      <c r="F23" s="18">
        <v>8.1</v>
      </c>
      <c r="G23" s="19">
        <v>6.3</v>
      </c>
      <c r="H23" s="58" t="s">
        <v>105</v>
      </c>
      <c r="I23" s="20">
        <v>0.7</v>
      </c>
      <c r="J23" s="20">
        <v>0</v>
      </c>
      <c r="K23" s="18">
        <v>3.5</v>
      </c>
      <c r="L23" s="20">
        <v>0</v>
      </c>
      <c r="M23" s="20">
        <v>0</v>
      </c>
      <c r="N23" s="20">
        <v>3</v>
      </c>
      <c r="O23" s="20">
        <v>41</v>
      </c>
      <c r="P23" s="65">
        <v>2</v>
      </c>
      <c r="Q23" s="20">
        <v>0</v>
      </c>
      <c r="R23" s="20">
        <v>0</v>
      </c>
      <c r="S23" s="59">
        <v>0.43</v>
      </c>
      <c r="T23" s="16">
        <v>1</v>
      </c>
    </row>
    <row r="24" spans="1:20">
      <c r="A24" s="22" t="s">
        <v>56</v>
      </c>
      <c r="B24" s="44">
        <v>100.94714</v>
      </c>
      <c r="C24" s="44">
        <v>12.597396</v>
      </c>
      <c r="D24" s="16">
        <v>31</v>
      </c>
      <c r="E24" s="17">
        <v>31</v>
      </c>
      <c r="F24" s="18">
        <v>8.1</v>
      </c>
      <c r="G24" s="18">
        <v>6.2</v>
      </c>
      <c r="H24" s="58" t="s">
        <v>105</v>
      </c>
      <c r="I24" s="20">
        <v>0.8</v>
      </c>
      <c r="J24" s="20">
        <v>0</v>
      </c>
      <c r="K24" s="16">
        <v>3.5</v>
      </c>
      <c r="L24" s="20">
        <v>0</v>
      </c>
      <c r="M24" s="20">
        <v>0</v>
      </c>
      <c r="N24" s="20">
        <v>0</v>
      </c>
      <c r="O24" s="20">
        <v>0</v>
      </c>
      <c r="P24" s="65">
        <v>2</v>
      </c>
      <c r="Q24" s="20">
        <v>0</v>
      </c>
      <c r="R24" s="20">
        <v>9</v>
      </c>
      <c r="S24" s="30">
        <v>0.38</v>
      </c>
      <c r="T24" s="16">
        <v>1</v>
      </c>
    </row>
    <row r="25" spans="1:20">
      <c r="A25" s="31" t="s">
        <v>62</v>
      </c>
      <c r="B25" s="31"/>
      <c r="C25" s="31"/>
      <c r="D25" s="63">
        <f>AVERAGE(D4:D24)</f>
        <v>30.095238095238095</v>
      </c>
      <c r="E25" s="33">
        <f t="shared" ref="E25:G25" si="0">AVERAGE(E4:E24)</f>
        <v>32.428571428571431</v>
      </c>
      <c r="F25" s="33">
        <f t="shared" si="0"/>
        <v>8.1571428571428584</v>
      </c>
      <c r="G25" s="33">
        <f t="shared" si="0"/>
        <v>6.1238095238095251</v>
      </c>
      <c r="H25" s="34"/>
      <c r="I25" s="20"/>
      <c r="J25" s="1"/>
      <c r="K25" s="41">
        <f>AVERAGE(K4:K24)</f>
        <v>3.8809523809523809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4">
        <f>MAX(D4:D25)</f>
        <v>31</v>
      </c>
      <c r="E26" s="32">
        <f t="shared" ref="E26:G26" si="1">MAX(E4:E25)</f>
        <v>33</v>
      </c>
      <c r="F26" s="33">
        <f t="shared" si="1"/>
        <v>8.4</v>
      </c>
      <c r="G26" s="33">
        <f t="shared" si="1"/>
        <v>6.7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62">
        <f>MIN(D4:D26)</f>
        <v>29</v>
      </c>
      <c r="E27" s="23">
        <f t="shared" ref="E27:G27" si="2">MIN(E4:E26)</f>
        <v>30</v>
      </c>
      <c r="F27" s="23">
        <f t="shared" si="2"/>
        <v>7.8</v>
      </c>
      <c r="G27" s="23">
        <f t="shared" si="2"/>
        <v>5.2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76" t="s">
        <v>63</v>
      </c>
      <c r="B28" s="76"/>
      <c r="C28" s="76"/>
      <c r="D28" s="76"/>
      <c r="E28" s="76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3">
    <mergeCell ref="B1:C1"/>
    <mergeCell ref="T1:T2"/>
    <mergeCell ref="A28:E2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B44D-9A4C-4D86-9C80-9ADEB2C24B0C}">
  <dimension ref="A1:X28"/>
  <sheetViews>
    <sheetView tabSelected="1" workbookViewId="0">
      <selection activeCell="X15" sqref="X15"/>
    </sheetView>
  </sheetViews>
  <sheetFormatPr defaultRowHeight="21.75"/>
  <cols>
    <col min="1" max="1" width="29.28515625" customWidth="1"/>
    <col min="2" max="2" width="11.7109375" customWidth="1"/>
    <col min="3" max="3" width="10.28515625" customWidth="1"/>
    <col min="4" max="4" width="7.28515625" customWidth="1"/>
    <col min="5" max="5" width="7.7109375" customWidth="1"/>
    <col min="6" max="6" width="7.140625" customWidth="1"/>
    <col min="7" max="7" width="6.7109375" customWidth="1"/>
    <col min="8" max="8" width="6.140625" customWidth="1"/>
    <col min="9" max="9" width="8.28515625" customWidth="1"/>
    <col min="10" max="10" width="12.42578125" customWidth="1"/>
    <col min="11" max="11" width="13" customWidth="1"/>
    <col min="12" max="12" width="6.140625" customWidth="1"/>
    <col min="13" max="13" width="5.42578125" customWidth="1"/>
    <col min="14" max="14" width="8.42578125" customWidth="1"/>
    <col min="15" max="16" width="5.42578125" customWidth="1"/>
    <col min="17" max="18" width="5.85546875" customWidth="1"/>
    <col min="19" max="19" width="9.85546875" customWidth="1"/>
    <col min="20" max="20" width="14.28515625" customWidth="1"/>
  </cols>
  <sheetData>
    <row r="1" spans="1:24">
      <c r="A1" s="46" t="s">
        <v>21</v>
      </c>
      <c r="B1" s="72" t="s">
        <v>37</v>
      </c>
      <c r="C1" s="73"/>
      <c r="D1" s="47" t="s">
        <v>29</v>
      </c>
      <c r="E1" s="47" t="s">
        <v>30</v>
      </c>
      <c r="F1" s="47" t="s">
        <v>32</v>
      </c>
      <c r="G1" s="47" t="s">
        <v>34</v>
      </c>
      <c r="H1" s="47" t="s">
        <v>82</v>
      </c>
      <c r="I1" s="47" t="s">
        <v>35</v>
      </c>
      <c r="J1" s="48" t="s">
        <v>36</v>
      </c>
      <c r="K1" s="47" t="s">
        <v>44</v>
      </c>
      <c r="L1" s="54"/>
      <c r="M1" s="49"/>
      <c r="N1" s="49"/>
      <c r="O1" s="49" t="s">
        <v>39</v>
      </c>
      <c r="P1" s="49"/>
      <c r="Q1" s="49"/>
      <c r="R1" s="64"/>
      <c r="S1" s="51" t="s">
        <v>102</v>
      </c>
      <c r="T1" s="77" t="s">
        <v>106</v>
      </c>
    </row>
    <row r="2" spans="1:24" ht="24.75">
      <c r="A2" s="46"/>
      <c r="B2" s="46" t="s">
        <v>57</v>
      </c>
      <c r="C2" s="46" t="s">
        <v>58</v>
      </c>
      <c r="D2" s="52" t="s">
        <v>103</v>
      </c>
      <c r="E2" s="52" t="s">
        <v>31</v>
      </c>
      <c r="F2" s="52"/>
      <c r="G2" s="52" t="s">
        <v>33</v>
      </c>
      <c r="H2" s="52" t="s">
        <v>33</v>
      </c>
      <c r="I2" s="52" t="s">
        <v>101</v>
      </c>
      <c r="J2" s="52" t="s">
        <v>101</v>
      </c>
      <c r="K2" s="52" t="s">
        <v>45</v>
      </c>
      <c r="L2" s="52" t="s">
        <v>40</v>
      </c>
      <c r="M2" s="47" t="s">
        <v>60</v>
      </c>
      <c r="N2" s="47" t="s">
        <v>61</v>
      </c>
      <c r="O2" s="47" t="s">
        <v>38</v>
      </c>
      <c r="P2" s="47" t="s">
        <v>41</v>
      </c>
      <c r="Q2" s="47" t="s">
        <v>42</v>
      </c>
      <c r="R2" s="47" t="s">
        <v>43</v>
      </c>
      <c r="S2" s="52" t="s">
        <v>33</v>
      </c>
      <c r="T2" s="78"/>
    </row>
    <row r="3" spans="1:24">
      <c r="A3" s="45" t="s">
        <v>85</v>
      </c>
      <c r="B3" s="53"/>
      <c r="C3" s="53"/>
      <c r="D3" s="53"/>
      <c r="E3" s="53" t="s">
        <v>100</v>
      </c>
      <c r="F3" s="53" t="s">
        <v>65</v>
      </c>
      <c r="G3" s="53" t="s">
        <v>64</v>
      </c>
      <c r="H3" s="53"/>
      <c r="I3" s="53" t="s">
        <v>89</v>
      </c>
      <c r="J3" s="53">
        <v>15</v>
      </c>
      <c r="K3" s="53"/>
      <c r="L3" s="53">
        <v>5</v>
      </c>
      <c r="M3" s="53">
        <v>8</v>
      </c>
      <c r="N3" s="53">
        <v>100</v>
      </c>
      <c r="O3" s="53">
        <v>300</v>
      </c>
      <c r="P3" s="53">
        <v>100</v>
      </c>
      <c r="Q3" s="53">
        <v>8.5</v>
      </c>
      <c r="R3" s="53">
        <v>50</v>
      </c>
      <c r="S3" s="53"/>
      <c r="T3" s="53"/>
    </row>
    <row r="4" spans="1:24">
      <c r="A4" s="39" t="s">
        <v>90</v>
      </c>
      <c r="B4" s="16">
        <v>100.955671</v>
      </c>
      <c r="C4" s="16">
        <v>12.586372000000001</v>
      </c>
      <c r="D4" s="60">
        <f>('30.1.66'!D4+'28.3.66'!D4+'29.5.66'!D4+'24.7.66'!D4+'19.9.66'!D4)/5</f>
        <v>30.2</v>
      </c>
      <c r="E4" s="60">
        <f>('30.1.66'!E4+'28.3.66'!E4+'29.5.66'!E4+'24.7.66'!E4+'19.9.66'!E4)/5</f>
        <v>32.4</v>
      </c>
      <c r="F4" s="60">
        <f>('30.1.66'!F4+'28.3.66'!F4+'29.5.66'!F4+'24.7.66'!F4+'19.9.66'!F4)/5</f>
        <v>8.2600000000000016</v>
      </c>
      <c r="G4" s="60">
        <f>('30.1.66'!G4+'28.3.66'!G4+'29.5.66'!G4+'24.7.66'!G4+'19.9.66'!G4)/5</f>
        <v>6.44</v>
      </c>
      <c r="H4" s="60"/>
      <c r="I4" s="60"/>
      <c r="J4" s="60"/>
      <c r="K4" s="60">
        <f>('30.1.66'!K4+'28.3.66'!K4+'29.5.66'!K4+'24.7.66'!K4+'19.9.66'!K4)/5</f>
        <v>4.0999999999999996</v>
      </c>
      <c r="L4" s="60">
        <f>('30.1.66'!L4+'28.3.66'!L4+'29.5.66'!L4+'24.7.66'!L4+'19.9.66'!L4)/5</f>
        <v>0</v>
      </c>
      <c r="M4" s="60">
        <f>('30.1.66'!M4+'28.3.66'!M4+'29.5.66'!M4+'24.7.66'!M4+'19.9.66'!M4)/5</f>
        <v>0</v>
      </c>
      <c r="N4" s="60">
        <f>('30.1.66'!N4+'28.3.66'!N4+'29.5.66'!N4+'24.7.66'!N4+'19.9.66'!N4)/5</f>
        <v>0</v>
      </c>
      <c r="O4" s="60">
        <f>('30.1.66'!O4+'28.3.66'!O4+'29.5.66'!O4+'24.7.66'!O4+'19.9.66'!O4)/5</f>
        <v>0</v>
      </c>
      <c r="P4" s="60">
        <f>('30.1.66'!P4+'28.3.66'!P4+'29.5.66'!P4+'24.7.66'!P4+'19.9.66'!P4)/5</f>
        <v>2.4</v>
      </c>
      <c r="Q4" s="60">
        <f>('30.1.66'!Q4+'28.3.66'!Q4+'29.5.66'!Q4+'24.7.66'!Q4+'19.9.66'!Q4)/5</f>
        <v>0</v>
      </c>
      <c r="R4" s="60">
        <f>('30.1.66'!R4+'28.3.66'!R4+'29.5.66'!R4+'24.7.66'!R4+'19.9.66'!R4)/5</f>
        <v>0</v>
      </c>
      <c r="S4" s="60">
        <f>('28.3.66'!S4+'29.5.66'!S4+'24.7.66'!S4+'19.9.66'!S4)/4</f>
        <v>0.41000000000000003</v>
      </c>
      <c r="T4" s="60"/>
    </row>
    <row r="5" spans="1:24">
      <c r="A5" s="39" t="s">
        <v>46</v>
      </c>
      <c r="B5" s="43">
        <v>100.956779</v>
      </c>
      <c r="C5" s="16">
        <v>12.578275</v>
      </c>
      <c r="D5" s="60">
        <f>('30.1.66'!D5+'28.3.66'!D5+'29.5.66'!D5+'24.7.66'!D5+'19.9.66'!D5)/5</f>
        <v>30.4</v>
      </c>
      <c r="E5" s="60">
        <f>('30.1.66'!E5+'28.3.66'!E5+'29.5.66'!E5+'24.7.66'!E5+'19.9.66'!E5)/5</f>
        <v>32.6</v>
      </c>
      <c r="F5" s="60">
        <f>('30.1.66'!F5+'28.3.66'!F5+'29.5.66'!F5+'24.7.66'!F5+'19.9.66'!F5)/5</f>
        <v>8.24</v>
      </c>
      <c r="G5" s="60">
        <f>('30.1.66'!G5+'28.3.66'!G5+'29.5.66'!G5+'24.7.66'!G5+'19.9.66'!G5)/5</f>
        <v>6.22</v>
      </c>
      <c r="H5" s="60"/>
      <c r="I5" s="60"/>
      <c r="J5" s="60"/>
      <c r="K5" s="60">
        <f>('30.1.66'!K5+'28.3.66'!K5+'29.5.66'!K5+'24.7.66'!K5+'19.9.66'!K5)/5</f>
        <v>4.7</v>
      </c>
      <c r="L5" s="60">
        <f>('30.1.66'!L5+'28.3.66'!L5+'29.5.66'!L5+'24.7.66'!L5+'19.9.66'!L5)/5</f>
        <v>0</v>
      </c>
      <c r="M5" s="60">
        <f>('30.1.66'!M5+'28.3.66'!M5+'29.5.66'!M5+'24.7.66'!M5+'19.9.66'!M5)/5</f>
        <v>0</v>
      </c>
      <c r="N5" s="60">
        <f>('30.1.66'!N5+'28.3.66'!N5+'29.5.66'!N5+'24.7.66'!N5+'19.9.66'!N5)/5</f>
        <v>0</v>
      </c>
      <c r="O5" s="60">
        <f>('30.1.66'!O5+'28.3.66'!O5+'29.5.66'!O5+'24.7.66'!O5+'19.9.66'!O5)/5</f>
        <v>0.8</v>
      </c>
      <c r="P5" s="60">
        <f>('30.1.66'!P5+'28.3.66'!P5+'29.5.66'!P5+'24.7.66'!P5+'19.9.66'!P5)/5</f>
        <v>2.8</v>
      </c>
      <c r="Q5" s="60">
        <f>('30.1.66'!Q5+'28.3.66'!Q5+'29.5.66'!Q5+'24.7.66'!Q5+'19.9.66'!Q5)/5</f>
        <v>0</v>
      </c>
      <c r="R5" s="60">
        <f>('30.1.66'!R5+'28.3.66'!R5+'29.5.66'!R5+'24.7.66'!R5+'19.9.66'!R5)/5</f>
        <v>0</v>
      </c>
      <c r="S5" s="60">
        <f>('28.3.66'!S5+'29.5.66'!S5+'24.7.66'!S5+'19.9.66'!S5)/4</f>
        <v>0.41500000000000004</v>
      </c>
      <c r="T5" s="60"/>
    </row>
    <row r="6" spans="1:24">
      <c r="A6" s="39" t="s">
        <v>47</v>
      </c>
      <c r="B6" s="21">
        <v>100.95896500000001</v>
      </c>
      <c r="C6" s="21">
        <v>12.573636</v>
      </c>
      <c r="D6" s="60">
        <f>('30.1.66'!D6+'28.3.66'!D6+'29.5.66'!D6+'24.7.66'!D6+'19.9.66'!D6)/5</f>
        <v>30.4</v>
      </c>
      <c r="E6" s="60">
        <f>('30.1.66'!E6+'28.3.66'!E6+'29.5.66'!E6+'24.7.66'!E6+'19.9.66'!E6)/5</f>
        <v>32.6</v>
      </c>
      <c r="F6" s="60">
        <f>('30.1.66'!F6+'28.3.66'!F6+'29.5.66'!F6+'24.7.66'!F6+'19.9.66'!F6)/5</f>
        <v>8.2399999999999984</v>
      </c>
      <c r="G6" s="60">
        <f>('30.1.66'!G6+'28.3.66'!G6+'29.5.66'!G6+'24.7.66'!G6+'19.9.66'!G6)/5</f>
        <v>6.24</v>
      </c>
      <c r="H6" s="60"/>
      <c r="I6" s="60"/>
      <c r="J6" s="60"/>
      <c r="K6" s="60">
        <f>('30.1.66'!K6+'28.3.66'!K6+'29.5.66'!K6+'24.7.66'!K6+'19.9.66'!K6)/5</f>
        <v>4.4000000000000004</v>
      </c>
      <c r="L6" s="60">
        <f>('30.1.66'!L6+'28.3.66'!L6+'29.5.66'!L6+'24.7.66'!L6+'19.9.66'!L6)/5</f>
        <v>0</v>
      </c>
      <c r="M6" s="60">
        <f>('30.1.66'!M6+'28.3.66'!M6+'29.5.66'!M6+'24.7.66'!M6+'19.9.66'!M6)/5</f>
        <v>0</v>
      </c>
      <c r="N6" s="60">
        <f>('30.1.66'!N6+'28.3.66'!N6+'29.5.66'!N6+'24.7.66'!N6+'19.9.66'!N6)/5</f>
        <v>0.2</v>
      </c>
      <c r="O6" s="60">
        <f>('30.1.66'!O6+'28.3.66'!O6+'29.5.66'!O6+'24.7.66'!O6+'19.9.66'!O6)/5</f>
        <v>6.8</v>
      </c>
      <c r="P6" s="60">
        <f>('30.1.66'!P6+'28.3.66'!P6+'29.5.66'!P6+'24.7.66'!P6+'19.9.66'!P6)/5</f>
        <v>2.6</v>
      </c>
      <c r="Q6" s="60">
        <f>('30.1.66'!Q6+'28.3.66'!Q6+'29.5.66'!Q6+'24.7.66'!Q6+'19.9.66'!Q6)/5</f>
        <v>0</v>
      </c>
      <c r="R6" s="60">
        <f>('30.1.66'!R6+'28.3.66'!R6+'29.5.66'!R6+'24.7.66'!R6+'19.9.66'!R6)/5</f>
        <v>0</v>
      </c>
      <c r="S6" s="60">
        <f>('28.3.66'!S6+'29.5.66'!S6+'24.7.66'!S6+'19.9.66'!S6)/4</f>
        <v>0.37749999999999995</v>
      </c>
      <c r="T6" s="60"/>
      <c r="V6" s="36"/>
      <c r="W6" s="37"/>
      <c r="X6" s="35"/>
    </row>
    <row r="7" spans="1:24">
      <c r="A7" s="39" t="s">
        <v>48</v>
      </c>
      <c r="B7" s="16">
        <v>100.95906600000001</v>
      </c>
      <c r="C7" s="16">
        <v>12.570254</v>
      </c>
      <c r="D7" s="60">
        <f>('30.1.66'!D7+'28.3.66'!D7+'29.5.66'!D7+'24.7.66'!D7+'19.9.66'!D7)/5</f>
        <v>30.2</v>
      </c>
      <c r="E7" s="60">
        <f>('30.1.66'!E7+'28.3.66'!E7+'29.5.66'!E7+'24.7.66'!E7+'19.9.66'!E7)/5</f>
        <v>32.4</v>
      </c>
      <c r="F7" s="60">
        <f>('30.1.66'!F7+'28.3.66'!F7+'29.5.66'!F7+'24.7.66'!F7+'19.9.66'!F7)/5</f>
        <v>8.24</v>
      </c>
      <c r="G7" s="60">
        <f>('30.1.66'!G7+'28.3.66'!G7+'29.5.66'!G7+'24.7.66'!G7+'19.9.66'!G7)/5</f>
        <v>6.2600000000000007</v>
      </c>
      <c r="H7" s="60"/>
      <c r="I7" s="60"/>
      <c r="J7" s="60"/>
      <c r="K7" s="60">
        <f>('30.1.66'!K7+'28.3.66'!K7+'29.5.66'!K7+'24.7.66'!K7+'19.9.66'!K7)/5</f>
        <v>3.8</v>
      </c>
      <c r="L7" s="60">
        <f>('30.1.66'!L7+'28.3.66'!L7+'29.5.66'!L7+'24.7.66'!L7+'19.9.66'!L7)/5</f>
        <v>0</v>
      </c>
      <c r="M7" s="60">
        <f>('30.1.66'!M7+'28.3.66'!M7+'29.5.66'!M7+'24.7.66'!M7+'19.9.66'!M7)/5</f>
        <v>0</v>
      </c>
      <c r="N7" s="60">
        <f>('30.1.66'!N7+'28.3.66'!N7+'29.5.66'!N7+'24.7.66'!N7+'19.9.66'!N7)/5</f>
        <v>0.8</v>
      </c>
      <c r="O7" s="60">
        <f>('30.1.66'!O7+'28.3.66'!O7+'29.5.66'!O7+'24.7.66'!O7+'19.9.66'!O7)/5</f>
        <v>3.6</v>
      </c>
      <c r="P7" s="60">
        <f>('30.1.66'!P7+'28.3.66'!P7+'29.5.66'!P7+'24.7.66'!P7+'19.9.66'!P7)/5</f>
        <v>2.6</v>
      </c>
      <c r="Q7" s="60">
        <f>('30.1.66'!Q7+'28.3.66'!Q7+'29.5.66'!Q7+'24.7.66'!Q7+'19.9.66'!Q7)/5</f>
        <v>0</v>
      </c>
      <c r="R7" s="60">
        <f>('30.1.66'!R7+'28.3.66'!R7+'29.5.66'!R7+'24.7.66'!R7+'19.9.66'!R7)/5</f>
        <v>2.2000000000000002</v>
      </c>
      <c r="S7" s="60">
        <f>('28.3.66'!S7+'29.5.66'!S7+'24.7.66'!S7+'19.9.66'!S7)/4</f>
        <v>0.45249999999999996</v>
      </c>
      <c r="T7" s="60"/>
      <c r="V7" s="36"/>
      <c r="W7" s="37"/>
      <c r="X7" s="35"/>
    </row>
    <row r="8" spans="1:24">
      <c r="A8" s="39" t="s">
        <v>49</v>
      </c>
      <c r="B8" s="43">
        <v>100.95997</v>
      </c>
      <c r="C8" s="16">
        <v>12.566515000000001</v>
      </c>
      <c r="D8" s="60">
        <f>('30.1.66'!D8+'28.3.66'!D8+'29.5.66'!D8+'24.7.66'!D8+'19.9.66'!D8)/5</f>
        <v>30.4</v>
      </c>
      <c r="E8" s="60">
        <f>('30.1.66'!E8+'28.3.66'!E8+'29.5.66'!E8+'24.7.66'!E8+'19.9.66'!E8)/5</f>
        <v>32.4</v>
      </c>
      <c r="F8" s="60">
        <f>('30.1.66'!F8+'28.3.66'!F8+'29.5.66'!F8+'24.7.66'!F8+'19.9.66'!F8)/5</f>
        <v>8.24</v>
      </c>
      <c r="G8" s="60">
        <f>('30.1.66'!G8+'28.3.66'!G8+'29.5.66'!G8+'24.7.66'!G8+'19.9.66'!G8)/5</f>
        <v>6.36</v>
      </c>
      <c r="H8" s="60"/>
      <c r="I8" s="60"/>
      <c r="J8" s="60"/>
      <c r="K8" s="60">
        <f>('30.1.66'!K8+'28.3.66'!K8+'29.5.66'!K8+'24.7.66'!K8+'19.9.66'!K8)/5</f>
        <v>3.8</v>
      </c>
      <c r="L8" s="60">
        <f>('30.1.66'!L8+'28.3.66'!L8+'29.5.66'!L8+'24.7.66'!L8+'19.9.66'!L8)/5</f>
        <v>0</v>
      </c>
      <c r="M8" s="60">
        <f>('30.1.66'!M8+'28.3.66'!M8+'29.5.66'!M8+'24.7.66'!M8+'19.9.66'!M8)/5</f>
        <v>0</v>
      </c>
      <c r="N8" s="60">
        <f>('30.1.66'!N8+'28.3.66'!N8+'29.5.66'!N8+'24.7.66'!N8+'19.9.66'!N8)/5</f>
        <v>0.2</v>
      </c>
      <c r="O8" s="60">
        <f>('30.1.66'!O8+'28.3.66'!O8+'29.5.66'!O8+'24.7.66'!O8+'19.9.66'!O8)/5</f>
        <v>3.6</v>
      </c>
      <c r="P8" s="60">
        <f>('30.1.66'!P8+'28.3.66'!P8+'29.5.66'!P8+'24.7.66'!P8+'19.9.66'!P8)/5</f>
        <v>2.42</v>
      </c>
      <c r="Q8" s="60">
        <f>('30.1.66'!Q8+'28.3.66'!Q8+'29.5.66'!Q8+'24.7.66'!Q8+'19.9.66'!Q8)/5</f>
        <v>0</v>
      </c>
      <c r="R8" s="60">
        <f>('30.1.66'!R8+'28.3.66'!R8+'29.5.66'!R8+'24.7.66'!R8+'19.9.66'!R8)/5</f>
        <v>0</v>
      </c>
      <c r="S8" s="60">
        <f>('28.3.66'!S8+'29.5.66'!S8+'24.7.66'!S8+'19.9.66'!S8)/4</f>
        <v>0.39750000000000002</v>
      </c>
      <c r="T8" s="60"/>
      <c r="V8" s="36"/>
      <c r="W8" s="37"/>
      <c r="X8" s="35"/>
    </row>
    <row r="9" spans="1:24">
      <c r="A9" s="40" t="s">
        <v>91</v>
      </c>
      <c r="B9" s="43">
        <v>100.96285</v>
      </c>
      <c r="C9" s="16">
        <v>12.558876</v>
      </c>
      <c r="D9" s="60">
        <f>('30.1.66'!D9+'28.3.66'!D9+'29.5.66'!D9+'24.7.66'!D9+'19.9.66'!D9)/5</f>
        <v>30.4</v>
      </c>
      <c r="E9" s="60">
        <f>('30.1.66'!E9+'28.3.66'!E9+'29.5.66'!E9+'24.7.66'!E9+'19.9.66'!E9)/5</f>
        <v>32.4</v>
      </c>
      <c r="F9" s="60">
        <f>('30.1.66'!F9+'28.3.66'!F9+'29.5.66'!F9+'24.7.66'!F9+'19.9.66'!F9)/5</f>
        <v>8.24</v>
      </c>
      <c r="G9" s="60">
        <f>('30.1.66'!G9+'28.3.66'!G9+'29.5.66'!G9+'24.7.66'!G9+'19.9.66'!G9)/5</f>
        <v>7.0200000000000005</v>
      </c>
      <c r="H9" s="60"/>
      <c r="I9" s="60"/>
      <c r="J9" s="60"/>
      <c r="K9" s="60">
        <f>('30.1.66'!K9+'28.3.66'!K9+'29.5.66'!K9+'24.7.66'!K9+'19.9.66'!K9)/5</f>
        <v>4.5999999999999996</v>
      </c>
      <c r="L9" s="60">
        <f>('30.1.66'!L9+'28.3.66'!L9+'29.5.66'!L9+'24.7.66'!L9+'19.9.66'!L9)/5</f>
        <v>0</v>
      </c>
      <c r="M9" s="60">
        <f>('30.1.66'!M9+'28.3.66'!M9+'29.5.66'!M9+'24.7.66'!M9+'19.9.66'!M9)/5</f>
        <v>0</v>
      </c>
      <c r="N9" s="60">
        <f>('30.1.66'!N9+'28.3.66'!N9+'29.5.66'!N9+'24.7.66'!N9+'19.9.66'!N9)/5</f>
        <v>0.6</v>
      </c>
      <c r="O9" s="60">
        <f>('30.1.66'!O9+'28.3.66'!O9+'29.5.66'!O9+'24.7.66'!O9+'19.9.66'!O9)/5</f>
        <v>6</v>
      </c>
      <c r="P9" s="60">
        <f>('30.1.66'!P9+'28.3.66'!P9+'29.5.66'!P9+'24.7.66'!P9+'19.9.66'!P9)/5</f>
        <v>2.38</v>
      </c>
      <c r="Q9" s="60">
        <f>('30.1.66'!Q9+'28.3.66'!Q9+'29.5.66'!Q9+'24.7.66'!Q9+'19.9.66'!Q9)/5</f>
        <v>0</v>
      </c>
      <c r="R9" s="60">
        <f>('30.1.66'!R9+'28.3.66'!R9+'29.5.66'!R9+'24.7.66'!R9+'19.9.66'!R9)/5</f>
        <v>0</v>
      </c>
      <c r="S9" s="60">
        <f>('28.3.66'!S9+'29.5.66'!S9+'24.7.66'!S9+'19.9.66'!S9)/4</f>
        <v>0.40250000000000002</v>
      </c>
      <c r="T9" s="60"/>
      <c r="V9" s="36"/>
      <c r="W9" s="37"/>
      <c r="X9" s="35"/>
    </row>
    <row r="10" spans="1:24">
      <c r="A10" s="40" t="s">
        <v>92</v>
      </c>
      <c r="B10" s="16">
        <v>100.957982</v>
      </c>
      <c r="C10" s="42">
        <v>12.5533</v>
      </c>
      <c r="D10" s="60">
        <f>('30.1.66'!D10+'28.3.66'!D10+'29.5.66'!D10+'24.7.66'!D10+'19.9.66'!D10)/5</f>
        <v>30.2</v>
      </c>
      <c r="E10" s="60">
        <f>('30.1.66'!E10+'28.3.66'!E10+'29.5.66'!E10+'24.7.66'!E10+'19.9.66'!E10)/5</f>
        <v>32.4</v>
      </c>
      <c r="F10" s="60">
        <f>('30.1.66'!F10+'28.3.66'!F10+'29.5.66'!F10+'24.7.66'!F10+'19.9.66'!F10)/5</f>
        <v>8.24</v>
      </c>
      <c r="G10" s="60">
        <f>('30.1.66'!G10+'28.3.66'!G10+'29.5.66'!G10+'24.7.66'!G10+'19.9.66'!G10)/5</f>
        <v>6.8400000000000007</v>
      </c>
      <c r="H10" s="60"/>
      <c r="I10" s="60"/>
      <c r="J10" s="60"/>
      <c r="K10" s="60">
        <f>('30.1.66'!K10+'28.3.66'!K10+'29.5.66'!K10+'24.7.66'!K10+'19.9.66'!K10)/5</f>
        <v>4.5999999999999996</v>
      </c>
      <c r="L10" s="60">
        <f>('30.1.66'!L10+'28.3.66'!L10+'29.5.66'!L10+'24.7.66'!L10+'19.9.66'!L10)/5</f>
        <v>0</v>
      </c>
      <c r="M10" s="60">
        <f>('30.1.66'!M10+'28.3.66'!M10+'29.5.66'!M10+'24.7.66'!M10+'19.9.66'!M10)/5</f>
        <v>0</v>
      </c>
      <c r="N10" s="60">
        <f>('30.1.66'!N10+'28.3.66'!N10+'29.5.66'!N10+'24.7.66'!N10+'19.9.66'!N10)/5</f>
        <v>0</v>
      </c>
      <c r="O10" s="60">
        <f>('30.1.66'!O10+'28.3.66'!O10+'29.5.66'!O10+'24.7.66'!O10+'19.9.66'!O10)/5</f>
        <v>2</v>
      </c>
      <c r="P10" s="60">
        <f>('30.1.66'!P10+'28.3.66'!P10+'29.5.66'!P10+'24.7.66'!P10+'19.9.66'!P10)/5</f>
        <v>2.4</v>
      </c>
      <c r="Q10" s="60">
        <f>('30.1.66'!Q10+'28.3.66'!Q10+'29.5.66'!Q10+'24.7.66'!Q10+'19.9.66'!Q10)/5</f>
        <v>0</v>
      </c>
      <c r="R10" s="60">
        <f>('30.1.66'!R10+'28.3.66'!R10+'29.5.66'!R10+'24.7.66'!R10+'19.9.66'!R10)/5</f>
        <v>0</v>
      </c>
      <c r="S10" s="60">
        <f>('28.3.66'!S10+'29.5.66'!S10+'24.7.66'!S10+'19.9.66'!S10)/4</f>
        <v>0.39749999999999996</v>
      </c>
      <c r="T10" s="60"/>
      <c r="V10" s="38"/>
      <c r="W10" s="37"/>
      <c r="X10" s="35"/>
    </row>
    <row r="11" spans="1:24">
      <c r="A11" s="40" t="s">
        <v>93</v>
      </c>
      <c r="B11" s="21">
        <v>100.950549</v>
      </c>
      <c r="C11" s="21">
        <v>12.550826000000001</v>
      </c>
      <c r="D11" s="60">
        <f>('30.1.66'!D11+'28.3.66'!D11+'29.5.66'!D11+'24.7.66'!D11+'19.9.66'!D11)/5</f>
        <v>30.4</v>
      </c>
      <c r="E11" s="60">
        <f>('30.1.66'!E11+'28.3.66'!E11+'29.5.66'!E11+'24.7.66'!E11+'19.9.66'!E11)/5</f>
        <v>32.4</v>
      </c>
      <c r="F11" s="60">
        <f>('30.1.66'!F11+'28.3.66'!F11+'29.5.66'!F11+'24.7.66'!F11+'19.9.66'!F11)/5</f>
        <v>8.26</v>
      </c>
      <c r="G11" s="60">
        <f>('30.1.66'!G11+'28.3.66'!G11+'29.5.66'!G11+'24.7.66'!G11+'19.9.66'!G11)/5</f>
        <v>7.0399999999999991</v>
      </c>
      <c r="H11" s="60"/>
      <c r="I11" s="60"/>
      <c r="J11" s="60"/>
      <c r="K11" s="60">
        <f>('30.1.66'!K11+'28.3.66'!K11+'29.5.66'!K11+'24.7.66'!K11+'19.9.66'!K11)/5</f>
        <v>4.7</v>
      </c>
      <c r="L11" s="60">
        <f>('30.1.66'!L11+'28.3.66'!L11+'29.5.66'!L11+'24.7.66'!L11+'19.9.66'!L11)/5</f>
        <v>0</v>
      </c>
      <c r="M11" s="60">
        <f>('30.1.66'!M11+'28.3.66'!M11+'29.5.66'!M11+'24.7.66'!M11+'19.9.66'!M11)/5</f>
        <v>0</v>
      </c>
      <c r="N11" s="60">
        <f>('30.1.66'!N11+'28.3.66'!N11+'29.5.66'!N11+'24.7.66'!N11+'19.9.66'!N11)/5</f>
        <v>0</v>
      </c>
      <c r="O11" s="60">
        <f>('30.1.66'!O11+'28.3.66'!O11+'29.5.66'!O11+'24.7.66'!O11+'19.9.66'!O11)/5</f>
        <v>2.8</v>
      </c>
      <c r="P11" s="60">
        <f>('30.1.66'!P11+'28.3.66'!P11+'29.5.66'!P11+'24.7.66'!P11+'19.9.66'!P11)/5</f>
        <v>2.3600000000000003</v>
      </c>
      <c r="Q11" s="60">
        <f>('30.1.66'!Q11+'28.3.66'!Q11+'29.5.66'!Q11+'24.7.66'!Q11+'19.9.66'!Q11)/5</f>
        <v>0</v>
      </c>
      <c r="R11" s="60">
        <f>('30.1.66'!R11+'28.3.66'!R11+'29.5.66'!R11+'24.7.66'!R11+'19.9.66'!R11)/5</f>
        <v>0.2</v>
      </c>
      <c r="S11" s="60">
        <f>('28.3.66'!S11+'29.5.66'!S11+'24.7.66'!S11+'19.9.66'!S11)/4</f>
        <v>0.32999999999999996</v>
      </c>
      <c r="T11" s="60"/>
    </row>
    <row r="12" spans="1:24">
      <c r="A12" s="40" t="s">
        <v>94</v>
      </c>
      <c r="B12" s="16">
        <v>100.97631800000001</v>
      </c>
      <c r="C12" s="43">
        <v>12.52182</v>
      </c>
      <c r="D12" s="60">
        <f>('30.1.66'!D12+'28.3.66'!D12+'29.5.66'!D12+'24.7.66'!D12+'19.9.66'!D12)/5</f>
        <v>30.4</v>
      </c>
      <c r="E12" s="60">
        <f>('30.1.66'!E12+'28.3.66'!E12+'29.5.66'!E12+'24.7.66'!E12+'19.9.66'!E12)/5</f>
        <v>32.4</v>
      </c>
      <c r="F12" s="60">
        <f>('30.1.66'!F12+'28.3.66'!F12+'29.5.66'!F12+'24.7.66'!F12+'19.9.66'!F12)/5</f>
        <v>8.3000000000000007</v>
      </c>
      <c r="G12" s="60">
        <f>('30.1.66'!G12+'28.3.66'!G12+'29.5.66'!G12+'24.7.66'!G12+'19.9.66'!G12)/5</f>
        <v>6.4600000000000009</v>
      </c>
      <c r="H12" s="60"/>
      <c r="I12" s="60"/>
      <c r="J12" s="60"/>
      <c r="K12" s="60">
        <f>('30.1.66'!K12+'28.3.66'!K12+'29.5.66'!K12+'24.7.66'!K12+'19.9.66'!K12)/5</f>
        <v>4.7</v>
      </c>
      <c r="L12" s="60">
        <f>('30.1.66'!L12+'28.3.66'!L12+'29.5.66'!L12+'24.7.66'!L12+'19.9.66'!L12)/5</f>
        <v>0</v>
      </c>
      <c r="M12" s="60">
        <f>('30.1.66'!M12+'28.3.66'!M12+'29.5.66'!M12+'24.7.66'!M12+'19.9.66'!M12)/5</f>
        <v>0</v>
      </c>
      <c r="N12" s="60">
        <f>('30.1.66'!N12+'28.3.66'!N12+'29.5.66'!N12+'24.7.66'!N12+'19.9.66'!N12)/5</f>
        <v>3</v>
      </c>
      <c r="O12" s="60">
        <f>('30.1.66'!O12+'28.3.66'!O12+'29.5.66'!O12+'24.7.66'!O12+'19.9.66'!O12)/5</f>
        <v>9.8000000000000007</v>
      </c>
      <c r="P12" s="60">
        <f>('30.1.66'!P12+'28.3.66'!P12+'29.5.66'!P12+'24.7.66'!P12+'19.9.66'!P12)/5</f>
        <v>2.58</v>
      </c>
      <c r="Q12" s="60">
        <f>('30.1.66'!Q12+'28.3.66'!Q12+'29.5.66'!Q12+'24.7.66'!Q12+'19.9.66'!Q12)/5</f>
        <v>0</v>
      </c>
      <c r="R12" s="60">
        <f>('30.1.66'!R12+'28.3.66'!R12+'29.5.66'!R12+'24.7.66'!R12+'19.9.66'!R12)/5</f>
        <v>0</v>
      </c>
      <c r="S12" s="60">
        <f>('28.3.66'!S12+'29.5.66'!S12+'24.7.66'!S12+'19.9.66'!S12)/4</f>
        <v>0.32499999999999996</v>
      </c>
      <c r="T12" s="60"/>
    </row>
    <row r="13" spans="1:24">
      <c r="A13" s="15" t="s">
        <v>95</v>
      </c>
      <c r="B13" s="16">
        <v>100.962512</v>
      </c>
      <c r="C13" s="16">
        <v>12.52477</v>
      </c>
      <c r="D13" s="60">
        <f>('30.1.66'!D13+'28.3.66'!D13+'29.5.66'!D13+'24.7.66'!D13+'19.9.66'!D13)/5</f>
        <v>30.4</v>
      </c>
      <c r="E13" s="60">
        <f>('30.1.66'!E13+'28.3.66'!E13+'29.5.66'!E13+'24.7.66'!E13+'19.9.66'!E13)/5</f>
        <v>32.4</v>
      </c>
      <c r="F13" s="60">
        <f>('30.1.66'!F13+'28.3.66'!F13+'29.5.66'!F13+'24.7.66'!F13+'19.9.66'!F13)/5</f>
        <v>8.2600000000000016</v>
      </c>
      <c r="G13" s="60">
        <f>('30.1.66'!G13+'28.3.66'!G13+'29.5.66'!G13+'24.7.66'!G13+'19.9.66'!G13)/5</f>
        <v>6.3800000000000008</v>
      </c>
      <c r="H13" s="60"/>
      <c r="I13" s="60"/>
      <c r="J13" s="60"/>
      <c r="K13" s="60">
        <f>('30.1.66'!K13+'28.3.66'!K13+'29.5.66'!K13+'24.7.66'!K13+'19.9.66'!K13)/5</f>
        <v>4.9000000000000004</v>
      </c>
      <c r="L13" s="60">
        <f>('30.1.66'!L13+'28.3.66'!L13+'29.5.66'!L13+'24.7.66'!L13+'19.9.66'!L13)/5</f>
        <v>0</v>
      </c>
      <c r="M13" s="60">
        <f>('30.1.66'!M13+'28.3.66'!M13+'29.5.66'!M13+'24.7.66'!M13+'19.9.66'!M13)/5</f>
        <v>0</v>
      </c>
      <c r="N13" s="60">
        <f>('30.1.66'!N13+'28.3.66'!N13+'29.5.66'!N13+'24.7.66'!N13+'19.9.66'!N13)/5</f>
        <v>0</v>
      </c>
      <c r="O13" s="60">
        <f>('30.1.66'!O13+'28.3.66'!O13+'29.5.66'!O13+'24.7.66'!O13+'19.9.66'!O13)/5</f>
        <v>0</v>
      </c>
      <c r="P13" s="60">
        <f>('30.1.66'!P13+'28.3.66'!P13+'29.5.66'!P13+'24.7.66'!P13+'19.9.66'!P13)/5</f>
        <v>2.4</v>
      </c>
      <c r="Q13" s="60">
        <f>('30.1.66'!Q13+'28.3.66'!Q13+'29.5.66'!Q13+'24.7.66'!Q13+'19.9.66'!Q13)/5</f>
        <v>0</v>
      </c>
      <c r="R13" s="60">
        <f>('30.1.66'!R13+'28.3.66'!R13+'29.5.66'!R13+'24.7.66'!R13+'19.9.66'!R13)/5</f>
        <v>0</v>
      </c>
      <c r="S13" s="60">
        <f>('28.3.66'!S13+'29.5.66'!S13+'24.7.66'!S13+'19.9.66'!S13)/4</f>
        <v>0.36749999999999999</v>
      </c>
      <c r="T13" s="60"/>
    </row>
    <row r="14" spans="1:24">
      <c r="A14" s="22" t="s">
        <v>50</v>
      </c>
      <c r="B14" s="43">
        <v>100.94893</v>
      </c>
      <c r="C14" s="16">
        <v>12.564605999999999</v>
      </c>
      <c r="D14" s="60">
        <f>('30.1.66'!D14+'28.3.66'!D14+'29.5.66'!D14+'24.7.66'!D14+'19.9.66'!D14)/5</f>
        <v>30.4</v>
      </c>
      <c r="E14" s="60">
        <f>('30.1.66'!E14+'28.3.66'!E14+'29.5.66'!E14+'24.7.66'!E14+'19.9.66'!E14)/5</f>
        <v>32.200000000000003</v>
      </c>
      <c r="F14" s="60">
        <f>('30.1.66'!F14+'28.3.66'!F14+'29.5.66'!F14+'24.7.66'!F14+'19.9.66'!F14)/5</f>
        <v>8.24</v>
      </c>
      <c r="G14" s="60">
        <f>('30.1.66'!G14+'28.3.66'!G14+'29.5.66'!G14+'24.7.66'!G14+'19.9.66'!G14)/5</f>
        <v>6.3599999999999994</v>
      </c>
      <c r="H14" s="60"/>
      <c r="I14" s="60"/>
      <c r="J14" s="60"/>
      <c r="K14" s="60">
        <f>('30.1.66'!K14+'28.3.66'!K14+'29.5.66'!K14+'24.7.66'!K14+'19.9.66'!K14)/5</f>
        <v>4.0999999999999996</v>
      </c>
      <c r="L14" s="60">
        <f>('30.1.66'!L14+'28.3.66'!L14+'29.5.66'!L14+'24.7.66'!L14+'19.9.66'!L14)/5</f>
        <v>0</v>
      </c>
      <c r="M14" s="60">
        <f>('30.1.66'!M14+'28.3.66'!M14+'29.5.66'!M14+'24.7.66'!M14+'19.9.66'!M14)/5</f>
        <v>0</v>
      </c>
      <c r="N14" s="60">
        <f>('30.1.66'!N14+'28.3.66'!N14+'29.5.66'!N14+'24.7.66'!N14+'19.9.66'!N14)/5</f>
        <v>0</v>
      </c>
      <c r="O14" s="60">
        <f>('30.1.66'!O14+'28.3.66'!O14+'29.5.66'!O14+'24.7.66'!O14+'19.9.66'!O14)/5</f>
        <v>3.6</v>
      </c>
      <c r="P14" s="60">
        <f>('30.1.66'!P14+'28.3.66'!P14+'29.5.66'!P14+'24.7.66'!P14+'19.9.66'!P14)/5</f>
        <v>2.4</v>
      </c>
      <c r="Q14" s="60">
        <f>('30.1.66'!Q14+'28.3.66'!Q14+'29.5.66'!Q14+'24.7.66'!Q14+'19.9.66'!Q14)/5</f>
        <v>0</v>
      </c>
      <c r="R14" s="60">
        <f>('30.1.66'!R14+'28.3.66'!R14+'29.5.66'!R14+'24.7.66'!R14+'19.9.66'!R14)/5</f>
        <v>5</v>
      </c>
      <c r="S14" s="60">
        <f>('28.3.66'!S14+'29.5.66'!S14+'24.7.66'!S14+'19.9.66'!S14)/4</f>
        <v>0.42</v>
      </c>
      <c r="T14" s="60"/>
    </row>
    <row r="15" spans="1:24">
      <c r="A15" s="22" t="s">
        <v>96</v>
      </c>
      <c r="B15" s="43">
        <v>100.94468999999999</v>
      </c>
      <c r="C15" s="43">
        <v>12.585526</v>
      </c>
      <c r="D15" s="60">
        <f>('30.1.66'!D15+'28.3.66'!D15+'29.5.66'!D15+'24.7.66'!D15+'19.9.66'!D15)/5</f>
        <v>30.6</v>
      </c>
      <c r="E15" s="60">
        <f>('30.1.66'!E15+'28.3.66'!E15+'29.5.66'!E15+'24.7.66'!E15+'19.9.66'!E15)/5</f>
        <v>31.8</v>
      </c>
      <c r="F15" s="60">
        <f>('30.1.66'!F15+'28.3.66'!F15+'29.5.66'!F15+'24.7.66'!F15+'19.9.66'!F15)/5</f>
        <v>8.1800000000000015</v>
      </c>
      <c r="G15" s="60">
        <f>('30.1.66'!G15+'28.3.66'!G15+'29.5.66'!G15+'24.7.66'!G15+'19.9.66'!G15)/5</f>
        <v>6.62</v>
      </c>
      <c r="H15" s="60"/>
      <c r="I15" s="60"/>
      <c r="J15" s="60"/>
      <c r="K15" s="60">
        <f>('30.1.66'!K15+'28.3.66'!K15+'29.5.66'!K15+'24.7.66'!K15+'19.9.66'!K15)/5</f>
        <v>4</v>
      </c>
      <c r="L15" s="60">
        <f>('30.1.66'!L15+'28.3.66'!L15+'29.5.66'!L15+'24.7.66'!L15+'19.9.66'!L15)/5</f>
        <v>0</v>
      </c>
      <c r="M15" s="60">
        <f>('30.1.66'!M15+'28.3.66'!M15+'29.5.66'!M15+'24.7.66'!M15+'19.9.66'!M15)/5</f>
        <v>0</v>
      </c>
      <c r="N15" s="60">
        <f>('30.1.66'!N15+'28.3.66'!N15+'29.5.66'!N15+'24.7.66'!N15+'19.9.66'!N15)/5</f>
        <v>0</v>
      </c>
      <c r="O15" s="60">
        <f>('30.1.66'!O15+'28.3.66'!O15+'29.5.66'!O15+'24.7.66'!O15+'19.9.66'!O15)/5</f>
        <v>3.2</v>
      </c>
      <c r="P15" s="60">
        <f>('30.1.66'!P15+'28.3.66'!P15+'29.5.66'!P15+'24.7.66'!P15+'19.9.66'!P15)/5</f>
        <v>2.42</v>
      </c>
      <c r="Q15" s="60">
        <f>('30.1.66'!Q15+'28.3.66'!Q15+'29.5.66'!Q15+'24.7.66'!Q15+'19.9.66'!Q15)/5</f>
        <v>0</v>
      </c>
      <c r="R15" s="60">
        <f>('30.1.66'!R15+'28.3.66'!R15+'29.5.66'!R15+'24.7.66'!R15+'19.9.66'!R15)/5</f>
        <v>4.8</v>
      </c>
      <c r="S15" s="60">
        <f>('28.3.66'!S15+'29.5.66'!S15+'24.7.66'!S15+'19.9.66'!S15)/4</f>
        <v>0.49</v>
      </c>
      <c r="T15" s="60"/>
    </row>
    <row r="16" spans="1:24">
      <c r="A16" s="22" t="s">
        <v>97</v>
      </c>
      <c r="B16" s="43">
        <v>100.93619</v>
      </c>
      <c r="C16" s="43">
        <v>12.575726</v>
      </c>
      <c r="D16" s="60">
        <f>('30.1.66'!D16+'28.3.66'!D16+'29.5.66'!D16+'24.7.66'!D16+'19.9.66'!D16)/5</f>
        <v>30.4</v>
      </c>
      <c r="E16" s="60">
        <f>('30.1.66'!E16+'28.3.66'!E16+'29.5.66'!E16+'24.7.66'!E16+'19.9.66'!E16)/5</f>
        <v>32.4</v>
      </c>
      <c r="F16" s="60">
        <f>('30.1.66'!F16+'28.3.66'!F16+'29.5.66'!F16+'24.7.66'!F16+'19.9.66'!F16)/5</f>
        <v>8.34</v>
      </c>
      <c r="G16" s="60">
        <f>('30.1.66'!G16+'28.3.66'!G16+'29.5.66'!G16+'24.7.66'!G16+'19.9.66'!G16)/5</f>
        <v>6.38</v>
      </c>
      <c r="H16" s="60"/>
      <c r="I16" s="60"/>
      <c r="J16" s="60"/>
      <c r="K16" s="60">
        <f>('30.1.66'!K16+'28.3.66'!K16+'29.5.66'!K16+'24.7.66'!K16+'19.9.66'!K16)/5</f>
        <v>4.2</v>
      </c>
      <c r="L16" s="60">
        <f>('30.1.66'!L16+'28.3.66'!L16+'29.5.66'!L16+'24.7.66'!L16+'19.9.66'!L16)/5</f>
        <v>0</v>
      </c>
      <c r="M16" s="60">
        <f>('30.1.66'!M16+'28.3.66'!M16+'29.5.66'!M16+'24.7.66'!M16+'19.9.66'!M16)/5</f>
        <v>0</v>
      </c>
      <c r="N16" s="60">
        <f>('30.1.66'!N16+'28.3.66'!N16+'29.5.66'!N16+'24.7.66'!N16+'19.9.66'!N16)/5</f>
        <v>1.4</v>
      </c>
      <c r="O16" s="60">
        <f>('30.1.66'!O16+'28.3.66'!O16+'29.5.66'!O16+'24.7.66'!O16+'19.9.66'!O16)/5</f>
        <v>10.8</v>
      </c>
      <c r="P16" s="60">
        <f>('30.1.66'!P16+'28.3.66'!P16+'29.5.66'!P16+'24.7.66'!P16+'19.9.66'!P16)/5</f>
        <v>2.6</v>
      </c>
      <c r="Q16" s="60">
        <f>('30.1.66'!Q16+'28.3.66'!Q16+'29.5.66'!Q16+'24.7.66'!Q16+'19.9.66'!Q16)/5</f>
        <v>0</v>
      </c>
      <c r="R16" s="60">
        <f>('30.1.66'!R16+'28.3.66'!R16+'29.5.66'!R16+'24.7.66'!R16+'19.9.66'!R16)/5</f>
        <v>0</v>
      </c>
      <c r="S16" s="60">
        <f>('28.3.66'!S16+'29.5.66'!S16+'24.7.66'!S16+'19.9.66'!S16)/4</f>
        <v>0.47500000000000003</v>
      </c>
      <c r="T16" s="60"/>
    </row>
    <row r="17" spans="1:20">
      <c r="A17" s="22" t="s">
        <v>51</v>
      </c>
      <c r="B17" s="43">
        <v>100.94029999999999</v>
      </c>
      <c r="C17" s="43">
        <v>12.604336</v>
      </c>
      <c r="D17" s="60">
        <f>('30.1.66'!D17+'28.3.66'!D17+'29.5.66'!D17+'24.7.66'!D17+'19.9.66'!D17)/5</f>
        <v>30.6</v>
      </c>
      <c r="E17" s="60">
        <f>('30.1.66'!E17+'28.3.66'!E17+'29.5.66'!E17+'24.7.66'!E17+'19.9.66'!E17)/5</f>
        <v>32.4</v>
      </c>
      <c r="F17" s="60">
        <f>('30.1.66'!F17+'28.3.66'!F17+'29.5.66'!F17+'24.7.66'!F17+'19.9.66'!F17)/5</f>
        <v>8.2799999999999976</v>
      </c>
      <c r="G17" s="60">
        <f>('30.1.66'!G17+'28.3.66'!G17+'29.5.66'!G17+'24.7.66'!G17+'19.9.66'!G17)/5</f>
        <v>6.34</v>
      </c>
      <c r="H17" s="60"/>
      <c r="I17" s="60"/>
      <c r="J17" s="60"/>
      <c r="K17" s="60">
        <f>('30.1.66'!K17+'28.3.66'!K17+'29.5.66'!K17+'24.7.66'!K17+'19.9.66'!K17)/5</f>
        <v>4.0999999999999996</v>
      </c>
      <c r="L17" s="60">
        <f>('30.1.66'!L17+'28.3.66'!L17+'29.5.66'!L17+'24.7.66'!L17+'19.9.66'!L17)/5</f>
        <v>0</v>
      </c>
      <c r="M17" s="60">
        <f>('30.1.66'!M17+'28.3.66'!M17+'29.5.66'!M17+'24.7.66'!M17+'19.9.66'!M17)/5</f>
        <v>0</v>
      </c>
      <c r="N17" s="60">
        <f>('30.1.66'!N17+'28.3.66'!N17+'29.5.66'!N17+'24.7.66'!N17+'19.9.66'!N17)/5</f>
        <v>0</v>
      </c>
      <c r="O17" s="60">
        <f>('30.1.66'!O17+'28.3.66'!O17+'29.5.66'!O17+'24.7.66'!O17+'19.9.66'!O17)/5</f>
        <v>3.2</v>
      </c>
      <c r="P17" s="60">
        <f>('30.1.66'!P17+'28.3.66'!P17+'29.5.66'!P17+'24.7.66'!P17+'19.9.66'!P17)/5</f>
        <v>2.6</v>
      </c>
      <c r="Q17" s="60">
        <f>('30.1.66'!Q17+'28.3.66'!Q17+'29.5.66'!Q17+'24.7.66'!Q17+'19.9.66'!Q17)/5</f>
        <v>0</v>
      </c>
      <c r="R17" s="60">
        <f>('30.1.66'!R17+'28.3.66'!R17+'29.5.66'!R17+'24.7.66'!R17+'19.9.66'!R17)/5</f>
        <v>3.2</v>
      </c>
      <c r="S17" s="60">
        <f>('28.3.66'!S17+'29.5.66'!S17+'24.7.66'!S17+'19.9.66'!S17)/4</f>
        <v>0.41500000000000004</v>
      </c>
      <c r="T17" s="60"/>
    </row>
    <row r="18" spans="1:20">
      <c r="A18" s="22" t="s">
        <v>52</v>
      </c>
      <c r="B18" s="43">
        <v>100.90434999999999</v>
      </c>
      <c r="C18" s="43">
        <v>12.623286</v>
      </c>
      <c r="D18" s="60">
        <f>('30.1.66'!D18+'28.3.66'!D18+'29.5.66'!D18+'24.7.66'!D18+'19.9.66'!D18)/5</f>
        <v>30.8</v>
      </c>
      <c r="E18" s="60">
        <f>('30.1.66'!E18+'28.3.66'!E18+'29.5.66'!E18+'24.7.66'!E18+'19.9.66'!E18)/5</f>
        <v>32.4</v>
      </c>
      <c r="F18" s="60">
        <f>('30.1.66'!F18+'28.3.66'!F18+'29.5.66'!F18+'24.7.66'!F18+'19.9.66'!F18)/5</f>
        <v>8.26</v>
      </c>
      <c r="G18" s="60">
        <f>('30.1.66'!G18+'28.3.66'!G18+'29.5.66'!G18+'24.7.66'!G18+'19.9.66'!G18)/5</f>
        <v>6.3199999999999994</v>
      </c>
      <c r="H18" s="60"/>
      <c r="I18" s="60"/>
      <c r="J18" s="60"/>
      <c r="K18" s="60">
        <f>('30.1.66'!K18+'28.3.66'!K18+'29.5.66'!K18+'24.7.66'!K18+'19.9.66'!K18)/5</f>
        <v>3.8</v>
      </c>
      <c r="L18" s="60">
        <f>('30.1.66'!L18+'28.3.66'!L18+'29.5.66'!L18+'24.7.66'!L18+'19.9.66'!L18)/5</f>
        <v>0</v>
      </c>
      <c r="M18" s="60">
        <f>('30.1.66'!M18+'28.3.66'!M18+'29.5.66'!M18+'24.7.66'!M18+'19.9.66'!M18)/5</f>
        <v>0</v>
      </c>
      <c r="N18" s="60">
        <f>('30.1.66'!N18+'28.3.66'!N18+'29.5.66'!N18+'24.7.66'!N18+'19.9.66'!N18)/5</f>
        <v>0</v>
      </c>
      <c r="O18" s="60">
        <f>('30.1.66'!O18+'28.3.66'!O18+'29.5.66'!O18+'24.7.66'!O18+'19.9.66'!O18)/5</f>
        <v>2.6</v>
      </c>
      <c r="P18" s="60">
        <f>('30.1.66'!P18+'28.3.66'!P18+'29.5.66'!P18+'24.7.66'!P18+'19.9.66'!P18)/5</f>
        <v>2.5</v>
      </c>
      <c r="Q18" s="60">
        <f>('30.1.66'!Q18+'28.3.66'!Q18+'29.5.66'!Q18+'24.7.66'!Q18+'19.9.66'!Q18)/5</f>
        <v>0</v>
      </c>
      <c r="R18" s="60">
        <f>('30.1.66'!R18+'28.3.66'!R18+'29.5.66'!R18+'24.7.66'!R18+'19.9.66'!R18)/5</f>
        <v>2.8</v>
      </c>
      <c r="S18" s="60">
        <f>('28.3.66'!S18+'29.5.66'!S18+'24.7.66'!S18+'19.9.66'!S18)/4</f>
        <v>0.47749999999999998</v>
      </c>
      <c r="T18" s="60"/>
    </row>
    <row r="19" spans="1:20">
      <c r="A19" s="22" t="s">
        <v>53</v>
      </c>
      <c r="B19" s="43">
        <v>100.92774</v>
      </c>
      <c r="C19" s="43">
        <v>12.643735</v>
      </c>
      <c r="D19" s="60">
        <f>('30.1.66'!D19+'28.3.66'!D19+'29.5.66'!D19+'24.7.66'!D19+'19.9.66'!D19)/5</f>
        <v>31</v>
      </c>
      <c r="E19" s="60">
        <f>('30.1.66'!E19+'28.3.66'!E19+'29.5.66'!E19+'24.7.66'!E19+'19.9.66'!E19)/5</f>
        <v>31.4</v>
      </c>
      <c r="F19" s="60">
        <f>('30.1.66'!F19+'28.3.66'!F19+'29.5.66'!F19+'24.7.66'!F19+'19.9.66'!F19)/5</f>
        <v>8.1999999999999993</v>
      </c>
      <c r="G19" s="60">
        <f>('30.1.66'!G19+'28.3.66'!G19+'29.5.66'!G19+'24.7.66'!G19+'19.9.66'!G19)/5</f>
        <v>6.18</v>
      </c>
      <c r="H19" s="60"/>
      <c r="I19" s="60"/>
      <c r="J19" s="60"/>
      <c r="K19" s="60">
        <f>('30.1.66'!K19+'28.3.66'!K19+'29.5.66'!K19+'24.7.66'!K19+'19.9.66'!K19)/5</f>
        <v>3.6</v>
      </c>
      <c r="L19" s="60">
        <f>('30.1.66'!L19+'28.3.66'!L19+'29.5.66'!L19+'24.7.66'!L19+'19.9.66'!L19)/5</f>
        <v>0</v>
      </c>
      <c r="M19" s="60">
        <f>('30.1.66'!M19+'28.3.66'!M19+'29.5.66'!M19+'24.7.66'!M19+'19.9.66'!M19)/5</f>
        <v>0</v>
      </c>
      <c r="N19" s="60">
        <f>('30.1.66'!N19+'28.3.66'!N19+'29.5.66'!N19+'24.7.66'!N19+'19.9.66'!N19)/5</f>
        <v>0</v>
      </c>
      <c r="O19" s="60">
        <f>('30.1.66'!O19+'28.3.66'!O19+'29.5.66'!O19+'24.7.66'!O19+'19.9.66'!O19)/5</f>
        <v>2</v>
      </c>
      <c r="P19" s="60">
        <f>('30.1.66'!P19+'28.3.66'!P19+'29.5.66'!P19+'24.7.66'!P19+'19.9.66'!P19)/5</f>
        <v>2.58</v>
      </c>
      <c r="Q19" s="60">
        <f>('30.1.66'!Q19+'28.3.66'!Q19+'29.5.66'!Q19+'24.7.66'!Q19+'19.9.66'!Q19)/5</f>
        <v>0</v>
      </c>
      <c r="R19" s="60">
        <f>('30.1.66'!R19+'28.3.66'!R19+'29.5.66'!R19+'24.7.66'!R19+'19.9.66'!R19)/5</f>
        <v>0</v>
      </c>
      <c r="S19" s="60">
        <f>('28.3.66'!S19+'29.5.66'!S19+'24.7.66'!S19+'19.9.66'!S19)/4</f>
        <v>0.55499999999999994</v>
      </c>
      <c r="T19" s="60"/>
    </row>
    <row r="20" spans="1:20">
      <c r="A20" s="22" t="s">
        <v>98</v>
      </c>
      <c r="B20" s="43">
        <v>100.92005</v>
      </c>
      <c r="C20" s="43">
        <v>12.652956</v>
      </c>
      <c r="D20" s="60">
        <f>('30.1.66'!D20+'28.3.66'!D20+'29.5.66'!D20+'24.7.66'!D20+'19.9.66'!D20)/5</f>
        <v>31.2</v>
      </c>
      <c r="E20" s="60">
        <f>('30.1.66'!E20+'28.3.66'!E20+'29.5.66'!E20+'24.7.66'!E20+'19.9.66'!E20)/5</f>
        <v>32.200000000000003</v>
      </c>
      <c r="F20" s="60">
        <f>('30.1.66'!F20+'28.3.66'!F20+'29.5.66'!F20+'24.7.66'!F20+'19.9.66'!F20)/5</f>
        <v>8.14</v>
      </c>
      <c r="G20" s="60">
        <f>('30.1.66'!G20+'28.3.66'!G20+'29.5.66'!G20+'24.7.66'!G20+'19.9.66'!G20)/5</f>
        <v>6.1</v>
      </c>
      <c r="H20" s="60"/>
      <c r="I20" s="60"/>
      <c r="J20" s="60"/>
      <c r="K20" s="60">
        <f>('30.1.66'!K20+'28.3.66'!K20+'29.5.66'!K20+'24.7.66'!K20+'19.9.66'!K20)/5</f>
        <v>3.3</v>
      </c>
      <c r="L20" s="60">
        <f>('30.1.66'!L20+'28.3.66'!L20+'29.5.66'!L20+'24.7.66'!L20+'19.9.66'!L20)/5</f>
        <v>0</v>
      </c>
      <c r="M20" s="60">
        <f>('30.1.66'!M20+'28.3.66'!M20+'29.5.66'!M20+'24.7.66'!M20+'19.9.66'!M20)/5</f>
        <v>0</v>
      </c>
      <c r="N20" s="60">
        <f>('30.1.66'!N20+'28.3.66'!N20+'29.5.66'!N20+'24.7.66'!N20+'19.9.66'!N20)/5</f>
        <v>2</v>
      </c>
      <c r="O20" s="60">
        <f>('30.1.66'!O20+'28.3.66'!O20+'29.5.66'!O20+'24.7.66'!O20+'19.9.66'!O20)/5</f>
        <v>9</v>
      </c>
      <c r="P20" s="60">
        <f>('30.1.66'!P20+'28.3.66'!P20+'29.5.66'!P20+'24.7.66'!P20+'19.9.66'!P20)/5</f>
        <v>2.88</v>
      </c>
      <c r="Q20" s="60">
        <f>('30.1.66'!Q20+'28.3.66'!Q20+'29.5.66'!Q20+'24.7.66'!Q20+'19.9.66'!Q20)/5</f>
        <v>0</v>
      </c>
      <c r="R20" s="60">
        <f>('30.1.66'!R20+'28.3.66'!R20+'29.5.66'!R20+'24.7.66'!R20+'19.9.66'!R20)/5</f>
        <v>0</v>
      </c>
      <c r="S20" s="60">
        <f>('28.3.66'!S20+'29.5.66'!S20+'24.7.66'!S20+'19.9.66'!S20)/4</f>
        <v>0.86749999999999994</v>
      </c>
      <c r="T20" s="60"/>
    </row>
    <row r="21" spans="1:20">
      <c r="A21" s="22" t="s">
        <v>99</v>
      </c>
      <c r="B21" s="43">
        <v>100.90857699999999</v>
      </c>
      <c r="C21" s="43">
        <v>12.659068</v>
      </c>
      <c r="D21" s="60">
        <f>('30.1.66'!D21+'28.3.66'!D21+'29.5.66'!D21+'24.7.66'!D21+'19.9.66'!D21)/5</f>
        <v>31.2</v>
      </c>
      <c r="E21" s="60">
        <f>('30.1.66'!E21+'28.3.66'!E21+'29.5.66'!E21+'24.7.66'!E21+'19.9.66'!E21)/5</f>
        <v>32.200000000000003</v>
      </c>
      <c r="F21" s="60">
        <f>('30.1.66'!F21+'28.3.66'!F21+'29.5.66'!F21+'24.7.66'!F21+'19.9.66'!F21)/5</f>
        <v>8.14</v>
      </c>
      <c r="G21" s="60">
        <f>('30.1.66'!G21+'28.3.66'!G21+'29.5.66'!G21+'24.7.66'!G21+'19.9.66'!G21)/5</f>
        <v>6.16</v>
      </c>
      <c r="H21" s="60"/>
      <c r="I21" s="60"/>
      <c r="J21" s="60"/>
      <c r="K21" s="60">
        <f>('30.1.66'!K21+'28.3.66'!K21+'29.5.66'!K21+'24.7.66'!K21+'19.9.66'!K21)/5</f>
        <v>2.7</v>
      </c>
      <c r="L21" s="60">
        <f>('30.1.66'!L21+'28.3.66'!L21+'29.5.66'!L21+'24.7.66'!L21+'19.9.66'!L21)/5</f>
        <v>0</v>
      </c>
      <c r="M21" s="60">
        <f>('30.1.66'!M21+'28.3.66'!M21+'29.5.66'!M21+'24.7.66'!M21+'19.9.66'!M21)/5</f>
        <v>0</v>
      </c>
      <c r="N21" s="60">
        <f>('30.1.66'!N21+'28.3.66'!N21+'29.5.66'!N21+'24.7.66'!N21+'19.9.66'!N21)/5</f>
        <v>0.6</v>
      </c>
      <c r="O21" s="60">
        <f>('30.1.66'!O21+'28.3.66'!O21+'29.5.66'!O21+'24.7.66'!O21+'19.9.66'!O21)/5</f>
        <v>4.5999999999999996</v>
      </c>
      <c r="P21" s="60">
        <f>('30.1.66'!P21+'28.3.66'!P21+'29.5.66'!P21+'24.7.66'!P21+'19.9.66'!P21)/5</f>
        <v>2.4</v>
      </c>
      <c r="Q21" s="60">
        <f>('30.1.66'!Q21+'28.3.66'!Q21+'29.5.66'!Q21+'24.7.66'!Q21+'19.9.66'!Q21)/5</f>
        <v>0</v>
      </c>
      <c r="R21" s="60">
        <f>('30.1.66'!R21+'28.3.66'!R21+'29.5.66'!R21+'24.7.66'!R21+'19.9.66'!R21)/5</f>
        <v>0</v>
      </c>
      <c r="S21" s="60">
        <f>('28.3.66'!S21+'29.5.66'!S21+'24.7.66'!S21+'19.9.66'!S21)/4</f>
        <v>0.65500000000000003</v>
      </c>
      <c r="T21" s="60"/>
    </row>
    <row r="22" spans="1:20">
      <c r="A22" s="22" t="s">
        <v>54</v>
      </c>
      <c r="B22" s="43">
        <v>100.9021</v>
      </c>
      <c r="C22" s="43">
        <v>12.659246</v>
      </c>
      <c r="D22" s="60">
        <f>('30.1.66'!D22+'28.3.66'!D22+'29.5.66'!D22+'24.7.66'!D22+'19.9.66'!D22)/5</f>
        <v>31.2</v>
      </c>
      <c r="E22" s="60">
        <f>('30.1.66'!E22+'28.3.66'!E22+'29.5.66'!E22+'24.7.66'!E22+'19.9.66'!E22)/5</f>
        <v>31.4</v>
      </c>
      <c r="F22" s="60">
        <f>('30.1.66'!F22+'28.3.66'!F22+'29.5.66'!F22+'24.7.66'!F22+'19.9.66'!F22)/5</f>
        <v>8.120000000000001</v>
      </c>
      <c r="G22" s="60">
        <f>('30.1.66'!G22+'28.3.66'!G22+'29.5.66'!G22+'24.7.66'!G22+'19.9.66'!G22)/5</f>
        <v>5.8199999999999994</v>
      </c>
      <c r="H22" s="60"/>
      <c r="I22" s="60"/>
      <c r="J22" s="60"/>
      <c r="K22" s="60">
        <f>('30.1.66'!K22+'28.3.66'!K22+'29.5.66'!K22+'24.7.66'!K22+'19.9.66'!K22)/5</f>
        <v>2.8</v>
      </c>
      <c r="L22" s="60">
        <f>('30.1.66'!L22+'28.3.66'!L22+'29.5.66'!L22+'24.7.66'!L22+'19.9.66'!L22)/5</f>
        <v>0</v>
      </c>
      <c r="M22" s="60">
        <f>('30.1.66'!M22+'28.3.66'!M22+'29.5.66'!M22+'24.7.66'!M22+'19.9.66'!M22)/5</f>
        <v>0</v>
      </c>
      <c r="N22" s="60">
        <f>('30.1.66'!N22+'28.3.66'!N22+'29.5.66'!N22+'24.7.66'!N22+'19.9.66'!N22)/5</f>
        <v>0.8</v>
      </c>
      <c r="O22" s="60">
        <f>('30.1.66'!O22+'28.3.66'!O22+'29.5.66'!O22+'24.7.66'!O22+'19.9.66'!O22)/5</f>
        <v>6.6</v>
      </c>
      <c r="P22" s="60">
        <f>('30.1.66'!P22+'28.3.66'!P22+'29.5.66'!P22+'24.7.66'!P22+'19.9.66'!P22)/5</f>
        <v>2.3600000000000003</v>
      </c>
      <c r="Q22" s="60">
        <f>('30.1.66'!Q22+'28.3.66'!Q22+'29.5.66'!Q22+'24.7.66'!Q22+'19.9.66'!Q22)/5</f>
        <v>0</v>
      </c>
      <c r="R22" s="60">
        <f>('30.1.66'!R22+'28.3.66'!R22+'29.5.66'!R22+'24.7.66'!R22+'19.9.66'!R22)/5</f>
        <v>0</v>
      </c>
      <c r="S22" s="60">
        <f>('28.3.66'!S22+'29.5.66'!S22+'24.7.66'!S22+'19.9.66'!S22)/4</f>
        <v>0.52749999999999997</v>
      </c>
      <c r="T22" s="60"/>
    </row>
    <row r="23" spans="1:20">
      <c r="A23" s="22" t="s">
        <v>55</v>
      </c>
      <c r="B23" s="43">
        <v>100.95168</v>
      </c>
      <c r="C23" s="43">
        <v>12.598435</v>
      </c>
      <c r="D23" s="60">
        <f>('30.1.66'!D23+'28.3.66'!D23+'29.5.66'!D23+'24.7.66'!D23+'19.9.66'!D23)/5</f>
        <v>31</v>
      </c>
      <c r="E23" s="60">
        <f>('30.1.66'!E23+'28.3.66'!E23+'29.5.66'!E23+'24.7.66'!E23+'19.9.66'!E23)/5</f>
        <v>31.6</v>
      </c>
      <c r="F23" s="60">
        <f>('30.1.66'!F23+'28.3.66'!F23+'29.5.66'!F23+'24.7.66'!F23+'19.9.66'!F23)/5</f>
        <v>8.2200000000000006</v>
      </c>
      <c r="G23" s="60">
        <f>('30.1.66'!G23+'28.3.66'!G23+'29.5.66'!G23+'24.7.66'!G23+'19.9.66'!G23)/5</f>
        <v>6.04</v>
      </c>
      <c r="H23" s="60"/>
      <c r="I23" s="60"/>
      <c r="J23" s="60"/>
      <c r="K23" s="60">
        <f>('30.1.66'!K23+'28.3.66'!K23+'29.5.66'!K23+'24.7.66'!K23+'19.9.66'!K23)/5</f>
        <v>4</v>
      </c>
      <c r="L23" s="60">
        <f>('30.1.66'!L23+'28.3.66'!L23+'29.5.66'!L23+'24.7.66'!L23+'19.9.66'!L23)/5</f>
        <v>0</v>
      </c>
      <c r="M23" s="60">
        <f>('30.1.66'!M23+'28.3.66'!M23+'29.5.66'!M23+'24.7.66'!M23+'19.9.66'!M23)/5</f>
        <v>0</v>
      </c>
      <c r="N23" s="60">
        <f>('30.1.66'!N23+'28.3.66'!N23+'29.5.66'!N23+'24.7.66'!N23+'19.9.66'!N23)/5</f>
        <v>0.6</v>
      </c>
      <c r="O23" s="60">
        <f>('30.1.66'!O23+'28.3.66'!O23+'29.5.66'!O23+'24.7.66'!O23+'19.9.66'!O23)/5</f>
        <v>8.1999999999999993</v>
      </c>
      <c r="P23" s="60">
        <f>('30.1.66'!P23+'28.3.66'!P23+'29.5.66'!P23+'24.7.66'!P23+'19.9.66'!P23)/5</f>
        <v>2.54</v>
      </c>
      <c r="Q23" s="60">
        <f>('30.1.66'!Q23+'28.3.66'!Q23+'29.5.66'!Q23+'24.7.66'!Q23+'19.9.66'!Q23)/5</f>
        <v>0</v>
      </c>
      <c r="R23" s="60">
        <f>('30.1.66'!R23+'28.3.66'!R23+'29.5.66'!R23+'24.7.66'!R23+'19.9.66'!R23)/5</f>
        <v>0</v>
      </c>
      <c r="S23" s="60">
        <f>('28.3.66'!S23+'29.5.66'!S23+'24.7.66'!S23+'19.9.66'!S23)/4</f>
        <v>0.4425</v>
      </c>
      <c r="T23" s="60"/>
    </row>
    <row r="24" spans="1:20">
      <c r="A24" s="22" t="s">
        <v>56</v>
      </c>
      <c r="B24" s="44">
        <v>100.94714</v>
      </c>
      <c r="C24" s="44">
        <v>12.597396</v>
      </c>
      <c r="D24" s="60">
        <f>('30.1.66'!D24+'28.3.66'!D24+'29.5.66'!D24+'24.7.66'!D24+'19.9.66'!D24)/5</f>
        <v>31</v>
      </c>
      <c r="E24" s="60">
        <f>('30.1.66'!E24+'28.3.66'!E24+'29.5.66'!E24+'24.7.66'!E24+'19.9.66'!E24)/5</f>
        <v>31.6</v>
      </c>
      <c r="F24" s="60">
        <f>('30.1.66'!F24+'28.3.66'!F24+'29.5.66'!F24+'24.7.66'!F24+'19.9.66'!F24)/5</f>
        <v>8.18</v>
      </c>
      <c r="G24" s="60">
        <f>('30.1.66'!G24+'28.3.66'!G24+'29.5.66'!G24+'24.7.66'!G24+'19.9.66'!G24)/5</f>
        <v>6.5200000000000005</v>
      </c>
      <c r="H24" s="60"/>
      <c r="I24" s="60"/>
      <c r="J24" s="60"/>
      <c r="K24" s="60">
        <f>('30.1.66'!K24+'28.3.66'!K24+'29.5.66'!K24+'24.7.66'!K24+'19.9.66'!K24)/5</f>
        <v>3.3</v>
      </c>
      <c r="L24" s="60">
        <f>('30.1.66'!L24+'28.3.66'!L24+'29.5.66'!L24+'24.7.66'!L24+'19.9.66'!L24)/5</f>
        <v>0</v>
      </c>
      <c r="M24" s="60">
        <f>('30.1.66'!M24+'28.3.66'!M24+'29.5.66'!M24+'24.7.66'!M24+'19.9.66'!M24)/5</f>
        <v>0</v>
      </c>
      <c r="N24" s="60">
        <f>('30.1.66'!N24+'28.3.66'!N24+'29.5.66'!N24+'24.7.66'!N24+'19.9.66'!N24)/5</f>
        <v>0</v>
      </c>
      <c r="O24" s="60">
        <f>('30.1.66'!O24+'28.3.66'!O24+'29.5.66'!O24+'24.7.66'!O24+'19.9.66'!O24)/5</f>
        <v>0</v>
      </c>
      <c r="P24" s="60">
        <f>('30.1.66'!P24+'28.3.66'!P24+'29.5.66'!P24+'24.7.66'!P24+'19.9.66'!P24)/5</f>
        <v>2.6</v>
      </c>
      <c r="Q24" s="60">
        <f>('30.1.66'!Q24+'28.3.66'!Q24+'29.5.66'!Q24+'24.7.66'!Q24+'19.9.66'!Q24)/5</f>
        <v>0</v>
      </c>
      <c r="R24" s="60">
        <f>('30.1.66'!R24+'28.3.66'!R24+'29.5.66'!R24+'24.7.66'!R24+'19.9.66'!R24)/5</f>
        <v>1.8</v>
      </c>
      <c r="S24" s="60">
        <f>('28.3.66'!S24+'29.5.66'!S24+'24.7.66'!S24+'19.9.66'!S24)/4</f>
        <v>0.42749999999999999</v>
      </c>
      <c r="T24" s="60"/>
    </row>
    <row r="25" spans="1:20">
      <c r="A25" s="31" t="s">
        <v>62</v>
      </c>
      <c r="B25" s="31"/>
      <c r="C25" s="31"/>
      <c r="D25" s="63">
        <f>AVERAGE(D4:D24)</f>
        <v>30.609523809523814</v>
      </c>
      <c r="E25" s="33">
        <f t="shared" ref="E25:G25" si="0">AVERAGE(E4:E24)</f>
        <v>32.19047619047619</v>
      </c>
      <c r="F25" s="33">
        <f t="shared" si="0"/>
        <v>8.2295238095238101</v>
      </c>
      <c r="G25" s="33">
        <f t="shared" si="0"/>
        <v>6.3857142857142852</v>
      </c>
      <c r="H25" s="34"/>
      <c r="I25" s="20"/>
      <c r="J25" s="1"/>
      <c r="K25" s="4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1" t="s">
        <v>86</v>
      </c>
      <c r="B26" s="31"/>
      <c r="C26" s="31"/>
      <c r="D26" s="34">
        <f>MAX(D4:D25)</f>
        <v>31.2</v>
      </c>
      <c r="E26" s="32">
        <f t="shared" ref="E26:G26" si="1">MAX(E4:E25)</f>
        <v>32.6</v>
      </c>
      <c r="F26" s="33">
        <f t="shared" si="1"/>
        <v>8.34</v>
      </c>
      <c r="G26" s="33">
        <f t="shared" si="1"/>
        <v>7.0399999999999991</v>
      </c>
      <c r="H26" s="34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23" t="s">
        <v>87</v>
      </c>
      <c r="B27" s="23"/>
      <c r="C27" s="23"/>
      <c r="D27" s="62">
        <f>MIN(D4:D26)</f>
        <v>30.2</v>
      </c>
      <c r="E27" s="23">
        <f t="shared" ref="E27:G27" si="2">MIN(E4:E26)</f>
        <v>31.4</v>
      </c>
      <c r="F27" s="23">
        <f t="shared" si="2"/>
        <v>8.120000000000001</v>
      </c>
      <c r="G27" s="23">
        <f t="shared" si="2"/>
        <v>5.8199999999999994</v>
      </c>
      <c r="H27" s="23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76" t="s">
        <v>63</v>
      </c>
      <c r="B28" s="76"/>
      <c r="C28" s="76"/>
      <c r="D28" s="76"/>
      <c r="E28" s="76"/>
      <c r="F28" s="24"/>
      <c r="G28" s="24"/>
      <c r="H28" s="24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3">
    <mergeCell ref="B1:C1"/>
    <mergeCell ref="T1:T2"/>
    <mergeCell ref="A28:E2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Metadata</vt:lpstr>
      <vt:lpstr>หมายเหตุ</vt:lpstr>
      <vt:lpstr>30.1.66</vt:lpstr>
      <vt:lpstr>28.3.66</vt:lpstr>
      <vt:lpstr>29.5.66</vt:lpstr>
      <vt:lpstr>24.7.66</vt:lpstr>
      <vt:lpstr>19.9.66</vt:lpstr>
      <vt:lpstr>ค่าเฉลี่ยรายปี66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2023-09-29T04:57:34Z</cp:lastPrinted>
  <dcterms:created xsi:type="dcterms:W3CDTF">2019-10-03T04:11:25Z</dcterms:created>
  <dcterms:modified xsi:type="dcterms:W3CDTF">2023-09-29T04:57:49Z</dcterms:modified>
</cp:coreProperties>
</file>